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SKTOP\Desktop\PROJETOS\PREFEITURA\2024\LEANDRO\11 - REFORMA PSF ROSEIRAL\"/>
    </mc:Choice>
  </mc:AlternateContent>
  <xr:revisionPtr revIDLastSave="0" documentId="13_ncr:1_{9F677B3E-8C15-4AA7-99F7-250F46D75A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DI" sheetId="4" r:id="rId1"/>
  </sheets>
  <definedNames>
    <definedName name="_xlnm._FilterDatabase" localSheetId="0" hidden="1">BDI!$I$13:$I$134</definedName>
    <definedName name="AUTOEVENTO">#REF!</definedName>
    <definedName name="BDI.Filtro">BDI!$I$13:$I$134</definedName>
    <definedName name="BDI.Opcao">#REF!</definedName>
    <definedName name="BDI.TipoObra">BDI!$A$140:$A$148</definedName>
    <definedName name="BM.AFAcumulado">#REF!</definedName>
    <definedName name="BM.AFAnterior">#REF!</definedName>
    <definedName name="BM.CaixaColunas">#REF!</definedName>
    <definedName name="BM.Filtro">#REF!</definedName>
    <definedName name="BM.firstrow">#REF!</definedName>
    <definedName name="BM.FormulaMed">#REF!</definedName>
    <definedName name="BM.lastrow">#REF!</definedName>
    <definedName name="BM.LinhaPadrão">#REF!</definedName>
    <definedName name="BM.MCAIXA.Filter">#REF!</definedName>
    <definedName name="BM.TomadorColunas">#REF!</definedName>
    <definedName name="Brasao">#REF!</definedName>
    <definedName name="CAIXA.Modo">#REF!</definedName>
    <definedName name="CÁLCULO.AgrupEventos">#REF!</definedName>
    <definedName name="CÁLCULO.ColunaPadrão">#REF!</definedName>
    <definedName name="CÁLCULO.Filtro">#REF!</definedName>
    <definedName name="CÁLCULO.firstcol">#REF!</definedName>
    <definedName name="CÁLCULO.firstrow">#REF!</definedName>
    <definedName name="CÁLCULO.Frenterow">#REF!</definedName>
    <definedName name="CÁLCULO.lastcol">#REF!</definedName>
    <definedName name="CÁLCULO.lastrow">#REF!</definedName>
    <definedName name="CÁLCULO.LinhaPadrão">#REF!</definedName>
    <definedName name="CÁLCULO.margemrow">#REF!</definedName>
    <definedName name="CÁLCULO.MATRIZ1.ColunaPadrão">#REF!</definedName>
    <definedName name="CÁLCULO.MATRIZ1.firstcol">#REF!</definedName>
    <definedName name="CÁLCULO.MATRIZ1.lastcol">#REF!</definedName>
    <definedName name="CÁLCULO.MATRIZ1.lastrow">#REF!</definedName>
    <definedName name="CÁLCULO.MATRIZ2.ColunaPadrão">#REF!</definedName>
    <definedName name="CÁLCULO.MATRIZ2.firstcol">#REF!</definedName>
    <definedName name="CÁLCULO.MATRIZ2.lastcol">#REF!</definedName>
    <definedName name="CÁLCULO.MATRIZ2.lastrow">#REF!</definedName>
    <definedName name="CÁLCULO.MATRIZ3.ColunaPadrão">#REF!</definedName>
    <definedName name="CÁLCULO.MATRIZ3.firstcol">#REF!</definedName>
    <definedName name="CÁLCULO.MATRIZ3.lastcol">#REF!</definedName>
    <definedName name="CÁLCULO.MATRIZ3.lastrow">#REF!</definedName>
    <definedName name="CRONO.ColunaPadrão">#REF!</definedName>
    <definedName name="CRONO.Filtro">#REF!</definedName>
    <definedName name="CRONO.FirstCol">#REF!</definedName>
    <definedName name="CRONO.firstrow">#REF!</definedName>
    <definedName name="CRONO.Frenterow">#REF!</definedName>
    <definedName name="CRONO.LastCol">#REF!</definedName>
    <definedName name="CRONO.lastrow">#REF!</definedName>
    <definedName name="CRONO.LinhaPadrão">#REF!</definedName>
    <definedName name="CRONO.margemrow">#REF!</definedName>
    <definedName name="CRONO.NivelExibicao">#REF!</definedName>
    <definedName name="CRONO.Parcela1">#REF!</definedName>
    <definedName name="CRONOPLE.ColunaPadrão">#REF!</definedName>
    <definedName name="CRONOPLE.FirstCol">#REF!</definedName>
    <definedName name="CRONOPLE.firstrow">#REF!</definedName>
    <definedName name="CRONOPLE.Frenterow">#REF!</definedName>
    <definedName name="CRONOPLE.LastCol">#REF!</definedName>
    <definedName name="CRONOPLE.lastrow">#REF!</definedName>
    <definedName name="CRONOPLE.LinhaPadrão">#REF!</definedName>
    <definedName name="CRONOPLE.margemrow">#REF!</definedName>
    <definedName name="EVENTOS.firstrow">#REF!</definedName>
    <definedName name="EVENTOS.lastrow">#REF!</definedName>
    <definedName name="EVENTOS.LinhaPadrão">#REF!</definedName>
    <definedName name="Import.Apelido">#REF!</definedName>
    <definedName name="Import.BDI.Det1">BDI!$S$23:$S$28</definedName>
    <definedName name="Import.BDI.Det2">BDI!$S$62:$S$67</definedName>
    <definedName name="Import.BDI.Det3">BDI!$S$102:$S$107</definedName>
    <definedName name="Import.BDI.ISS">BDI!$X$12:$Y$13</definedName>
    <definedName name="Import.BDI.Obs1">BDI!$J$45</definedName>
    <definedName name="Import.BDI.Obs2">BDI!$J$84</definedName>
    <definedName name="Import.BDI.Obs3">BDI!$J$124</definedName>
    <definedName name="Import.BDI.Tipo1">BDI!$L$17</definedName>
    <definedName name="Import.BDI.Tipo2">BDI!#REF!</definedName>
    <definedName name="Import.BDI.Tipo3">BDI!$J$98</definedName>
    <definedName name="Import.BM.Datas">#REF!</definedName>
    <definedName name="Import.BM.Obs">#REF!</definedName>
    <definedName name="Import.BMArred">#REF!</definedName>
    <definedName name="Import.CNPJ">#REF!</definedName>
    <definedName name="Import.Contrapartida">#REF!</definedName>
    <definedName name="Import.CPMaxPerc">#REF!</definedName>
    <definedName name="Import.CPMinAbsoluta">#REF!</definedName>
    <definedName name="Import.CPMinPerc">#REF!</definedName>
    <definedName name="Import.CR">#REF!</definedName>
    <definedName name="Import.CTEF">#REF!</definedName>
    <definedName name="Import.DataEmissaoLicit">#REF!</definedName>
    <definedName name="Import.DataInicioObra">#REF!</definedName>
    <definedName name="Import.DescLote">#REF!</definedName>
    <definedName name="Import.empresa">#REF!</definedName>
    <definedName name="Import.Eventos.Nível">#REF!</definedName>
    <definedName name="Import.Município">#REF!</definedName>
    <definedName name="Import.Ofício.Dest">#REF!</definedName>
    <definedName name="Import.Ofício.GIGOV">#REF!</definedName>
    <definedName name="Import.Ofício.Num">#REF!</definedName>
    <definedName name="Import.ORÇAMENTO.Obs">#REF!</definedName>
    <definedName name="Import.PLE.Datas">#REF!</definedName>
    <definedName name="Import.POArred">#REF!</definedName>
    <definedName name="IMport.Prefeito">#REF!</definedName>
    <definedName name="Import.Proponente">#REF!</definedName>
    <definedName name="Import.QCI.Obs">#REF!</definedName>
    <definedName name="import.recurso">#REF!</definedName>
    <definedName name="Import.Repasse">#REF!</definedName>
    <definedName name="Import.RespFiscalização">#REF!</definedName>
    <definedName name="Import.RespOrçamento">#REF!</definedName>
    <definedName name="Import.RRE.Financeiro">#REF!</definedName>
    <definedName name="Import.RRE.Obs">#REF!</definedName>
    <definedName name="Import.RRE.Social">#REF!</definedName>
    <definedName name="Import.SICONV">#REF!</definedName>
    <definedName name="Import.TipoArredondamento">#REF!</definedName>
    <definedName name="Import.TransfereGOV">#REF!</definedName>
    <definedName name="MENU.Acompanhamento">#REF!</definedName>
    <definedName name="Menu.b.bdi">#REF!</definedName>
    <definedName name="Menu.b.bm">#REF!</definedName>
    <definedName name="Menu.b.branco">#REF!</definedName>
    <definedName name="Menu.b.cronolicit">#REF!</definedName>
    <definedName name="Menu.b.cronoprop">#REF!</definedName>
    <definedName name="Menu.b.dados">#REF!</definedName>
    <definedName name="Menu.b.novo">#REF!</definedName>
    <definedName name="Menu.b.oficio">#REF!</definedName>
    <definedName name="Menu.b.orçlicit">#REF!</definedName>
    <definedName name="Menu.b.orçprop">#REF!</definedName>
    <definedName name="Menu.b.PLE">#REF!</definedName>
    <definedName name="Menu.b.PLQ">#REF!</definedName>
    <definedName name="Menu.b.QCIlicit">#REF!</definedName>
    <definedName name="Menu.b.qciprop">#REF!</definedName>
    <definedName name="Menu.b.RRE">#REF!</definedName>
    <definedName name="MENU.CRONOPLE">#REF!</definedName>
    <definedName name="MENU.TipoOrçamento">#REF!</definedName>
    <definedName name="Menu.tit.acompanhamento">#REF!</definedName>
    <definedName name="Menu.tit.licitacao">#REF!</definedName>
    <definedName name="Menu.tit.proposta">#REF!</definedName>
    <definedName name="Objeto">#REF!</definedName>
    <definedName name="ORÇAMENTO.BancoRef">#REF!</definedName>
    <definedName name="ORÇAMENTO.Codigo">#REF!</definedName>
    <definedName name="ORÇAMENTO.ColunaLicit">#REF!</definedName>
    <definedName name="ORÇAMENTO.CopyFormat1">#REF!</definedName>
    <definedName name="ORÇAMENTO.CopyFormat2">#REF!</definedName>
    <definedName name="ORÇAMENTO.Descricao">#REF!</definedName>
    <definedName name="ORÇAMENTO.Filtro">#REF!</definedName>
    <definedName name="ORÇAMENTO.firstrow">#REF!</definedName>
    <definedName name="ORÇAMENTO.Fonte">#REF!</definedName>
    <definedName name="ORÇAMENTO.lastrow">#REF!</definedName>
    <definedName name="ORÇAMENTO.LinhaPadrão">#REF!</definedName>
    <definedName name="ORÇAMENTO.Nivel">#REF!</definedName>
    <definedName name="ORÇAMENTO.OpcaoBDI">#REF!</definedName>
    <definedName name="ORÇAMENTO.PrecoUnitarioLicitado">#REF!</definedName>
    <definedName name="ORÇAMENTO.QuantBM">#REF!</definedName>
    <definedName name="ORÇAMENTO.Unidade">#REF!</definedName>
    <definedName name="PLE.ColunaPadrão">#REF!</definedName>
    <definedName name="PLE.Filtro">#REF!</definedName>
    <definedName name="PLE.FirstCol">#REF!</definedName>
    <definedName name="PLE.firstrow">#REF!</definedName>
    <definedName name="PLE.FrenteRow">#REF!</definedName>
    <definedName name="PLE.LastCol">#REF!</definedName>
    <definedName name="PLE.lastrow">#REF!</definedName>
    <definedName name="PLE.LinhaPadrão">#REF!</definedName>
    <definedName name="PLE.margemrow">#REF!</definedName>
    <definedName name="PLE.Medicao">#REF!</definedName>
    <definedName name="PLE.MEDIÇÕES.firstrow">#REF!</definedName>
    <definedName name="PLE.MEDIÇÕES.lastrow">#REF!</definedName>
    <definedName name="PLE.MEDIÇÕES.LinhaPadrão">#REF!</definedName>
    <definedName name="QCI.DescManual">#REF!</definedName>
    <definedName name="QCI.Divisao">#REF!</definedName>
    <definedName name="QCI.Filtro">#REF!</definedName>
    <definedName name="QCI.firstrow">#REF!</definedName>
    <definedName name="QCI.lastrow">#REF!</definedName>
    <definedName name="QCI.LinhaPadrão">#REF!</definedName>
    <definedName name="QCI.LoteManual">#REF!</definedName>
    <definedName name="QCI.RepasseManual">#REF!</definedName>
    <definedName name="QCI.TotalCP">#REF!</definedName>
    <definedName name="RRE.CPDiferente">#REF!</definedName>
    <definedName name="RRE.Filtro">#REF!</definedName>
    <definedName name="RRE.firstrow">#REF!</definedName>
    <definedName name="RRE.lastrow">#REF!</definedName>
    <definedName name="RRE.LinhaPadrão">#REF!</definedName>
    <definedName name="RRE.MaxCPAcum">#REF!</definedName>
    <definedName name="RRE.MaxCPAnt">#REF!</definedName>
    <definedName name="RRE.MaxOUAcum">#REF!</definedName>
    <definedName name="RRE.MaxOUAnt">#REF!</definedName>
    <definedName name="RRE.VIMeta">#REF!</definedName>
    <definedName name="Versao">#REF!</definedName>
    <definedName name="VTOTALM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7" i="4" l="1"/>
  <c r="S30" i="4" l="1"/>
  <c r="J41" i="4" l="1"/>
  <c r="A47" i="4" l="1"/>
  <c r="A48" i="4" s="1"/>
  <c r="C46" i="4"/>
  <c r="C45" i="4"/>
  <c r="C44" i="4"/>
  <c r="C43" i="4"/>
  <c r="C42" i="4"/>
  <c r="C41" i="4"/>
  <c r="J40" i="4"/>
  <c r="C40" i="4"/>
  <c r="A35" i="4"/>
  <c r="A36" i="4" s="1"/>
  <c r="C36" i="4" s="1"/>
  <c r="C34" i="4"/>
  <c r="S29" i="4"/>
  <c r="A29" i="4"/>
  <c r="A30" i="4" s="1"/>
  <c r="C28" i="4"/>
  <c r="R27" i="4"/>
  <c r="J27" i="4"/>
  <c r="R26" i="4"/>
  <c r="J26" i="4"/>
  <c r="R25" i="4"/>
  <c r="J25" i="4"/>
  <c r="R24" i="4"/>
  <c r="J24" i="4"/>
  <c r="R23" i="4"/>
  <c r="J23" i="4"/>
  <c r="A23" i="4"/>
  <c r="A24" i="4" s="1"/>
  <c r="C22" i="4"/>
  <c r="A17" i="4"/>
  <c r="A18" i="4" s="1"/>
  <c r="C16" i="4"/>
  <c r="C15" i="4"/>
  <c r="C14" i="4"/>
  <c r="C13" i="4"/>
  <c r="C12" i="4"/>
  <c r="C10" i="4"/>
  <c r="C9" i="4"/>
  <c r="A4" i="4"/>
  <c r="A5" i="4" s="1"/>
  <c r="C3" i="4"/>
  <c r="C29" i="4" l="1"/>
  <c r="C35" i="4"/>
  <c r="S31" i="4"/>
  <c r="A81" i="4"/>
  <c r="I107" i="4"/>
  <c r="I75" i="4"/>
  <c r="A6" i="4"/>
  <c r="C5" i="4"/>
  <c r="C24" i="4"/>
  <c r="A25" i="4"/>
  <c r="A49" i="4"/>
  <c r="C48" i="4"/>
  <c r="C30" i="4"/>
  <c r="A31" i="4"/>
  <c r="A19" i="4"/>
  <c r="C18" i="4"/>
  <c r="A37" i="4"/>
  <c r="C47" i="4"/>
  <c r="C4" i="4"/>
  <c r="C23" i="4"/>
  <c r="C17" i="4"/>
  <c r="I104" i="4" l="1"/>
  <c r="I132" i="4"/>
  <c r="I100" i="4"/>
  <c r="I119" i="4"/>
  <c r="I116" i="4"/>
  <c r="I101" i="4"/>
  <c r="I97" i="4"/>
  <c r="I105" i="4"/>
  <c r="I106" i="4"/>
  <c r="I78" i="4"/>
  <c r="I77" i="4"/>
  <c r="I117" i="4"/>
  <c r="I125" i="4"/>
  <c r="I103" i="4"/>
  <c r="I110" i="4"/>
  <c r="I99" i="4"/>
  <c r="I91" i="4"/>
  <c r="I124" i="4"/>
  <c r="I102" i="4"/>
  <c r="I133" i="4"/>
  <c r="I83" i="4"/>
  <c r="I90" i="4"/>
  <c r="I113" i="4"/>
  <c r="I69" i="4"/>
  <c r="I70" i="4"/>
  <c r="I96" i="4"/>
  <c r="I115" i="4"/>
  <c r="I121" i="4"/>
  <c r="I127" i="4"/>
  <c r="I93" i="4"/>
  <c r="I126" i="4"/>
  <c r="I62" i="4"/>
  <c r="I79" i="4"/>
  <c r="I131" i="4"/>
  <c r="I123" i="4"/>
  <c r="I120" i="4"/>
  <c r="I109" i="4"/>
  <c r="I114" i="4"/>
  <c r="I112" i="4"/>
  <c r="I108" i="4"/>
  <c r="I122" i="4"/>
  <c r="I72" i="4"/>
  <c r="I60" i="4"/>
  <c r="I71" i="4"/>
  <c r="I89" i="4"/>
  <c r="I76" i="4"/>
  <c r="I87" i="4"/>
  <c r="I66" i="4"/>
  <c r="I63" i="4"/>
  <c r="I68" i="4"/>
  <c r="I88" i="4"/>
  <c r="I134" i="4"/>
  <c r="I129" i="4"/>
  <c r="I80" i="4"/>
  <c r="I98" i="4"/>
  <c r="I86" i="4"/>
  <c r="I92" i="4"/>
  <c r="I74" i="4"/>
  <c r="I64" i="4"/>
  <c r="I73" i="4"/>
  <c r="I61" i="4"/>
  <c r="I59" i="4"/>
  <c r="I95" i="4"/>
  <c r="I58" i="4"/>
  <c r="I94" i="4"/>
  <c r="I57" i="4"/>
  <c r="I56" i="4"/>
  <c r="I67" i="4"/>
  <c r="I85" i="4"/>
  <c r="I84" i="4"/>
  <c r="I82" i="4"/>
  <c r="I81" i="4"/>
  <c r="I65" i="4"/>
  <c r="I128" i="4"/>
  <c r="I130" i="4"/>
  <c r="I118" i="4"/>
  <c r="I111" i="4"/>
  <c r="A38" i="4"/>
  <c r="C37" i="4"/>
  <c r="C19" i="4"/>
  <c r="A20" i="4"/>
  <c r="C31" i="4"/>
  <c r="A32" i="4"/>
  <c r="A26" i="4"/>
  <c r="C25" i="4"/>
  <c r="A7" i="4"/>
  <c r="C6" i="4"/>
  <c r="A50" i="4"/>
  <c r="C49" i="4"/>
  <c r="C26" i="4" l="1"/>
  <c r="A27" i="4"/>
  <c r="C27" i="4" s="1"/>
  <c r="A51" i="4"/>
  <c r="C51" i="4" s="1"/>
  <c r="C50" i="4"/>
  <c r="X23" i="4" s="1"/>
  <c r="A39" i="4"/>
  <c r="C39" i="4" s="1"/>
  <c r="C38" i="4"/>
  <c r="A33" i="4"/>
  <c r="C33" i="4" s="1"/>
  <c r="C32" i="4"/>
  <c r="C20" i="4"/>
  <c r="A21" i="4"/>
  <c r="C21" i="4" s="1"/>
  <c r="A8" i="4"/>
  <c r="C8" i="4" s="1"/>
  <c r="Y23" i="4" s="1"/>
  <c r="C7" i="4"/>
  <c r="X26" i="4" l="1"/>
  <c r="W26" i="4"/>
  <c r="Y26" i="4"/>
  <c r="X25" i="4"/>
  <c r="Y24" i="4"/>
  <c r="X24" i="4"/>
  <c r="W24" i="4"/>
  <c r="W25" i="4"/>
  <c r="W23" i="4"/>
  <c r="Y25" i="4"/>
  <c r="W31" i="4"/>
  <c r="W27" i="4"/>
  <c r="X27" i="4"/>
  <c r="Y31" i="4"/>
  <c r="X31" i="4"/>
  <c r="Y27" i="4"/>
  <c r="T31" i="4" l="1"/>
</calcChain>
</file>

<file path=xl/sharedStrings.xml><?xml version="1.0" encoding="utf-8"?>
<sst xmlns="http://schemas.openxmlformats.org/spreadsheetml/2006/main" count="201" uniqueCount="66">
  <si>
    <t>(SELECIONAR)</t>
  </si>
  <si>
    <t>MIN</t>
  </si>
  <si>
    <t>MED</t>
  </si>
  <si>
    <t>MAX</t>
  </si>
  <si>
    <t>AC</t>
  </si>
  <si>
    <t>SG</t>
  </si>
  <si>
    <t>R</t>
  </si>
  <si>
    <t>DF</t>
  </si>
  <si>
    <t>L</t>
  </si>
  <si>
    <t>FILTRO</t>
  </si>
  <si>
    <t>BDI PAD</t>
  </si>
  <si>
    <t>↓</t>
  </si>
  <si>
    <t>F</t>
  </si>
  <si>
    <t>Construção de Redes de Abastecimento de Água, Coleta de Esgoto</t>
  </si>
  <si>
    <t>Itens</t>
  </si>
  <si>
    <t>Siglas</t>
  </si>
  <si>
    <t>% Adotado</t>
  </si>
  <si>
    <t>Situação</t>
  </si>
  <si>
    <t>1º Quartil</t>
  </si>
  <si>
    <t>Médio</t>
  </si>
  <si>
    <t>3º Quartil</t>
  </si>
  <si>
    <t>Construção e Manutenção de Estações e Redes de Distribuição de Energia Elétrica</t>
  </si>
  <si>
    <t>-</t>
  </si>
  <si>
    <t>Obras Portuárias, Marítimas e Fluviais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</si>
  <si>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</si>
  <si>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</si>
  <si>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</si>
  <si>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</si>
  <si>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</si>
  <si>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</si>
  <si>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Fornecimento de Materiais e Equipamentos (aquisição indireta - em conjunto com licitação de obras)</t>
  </si>
  <si>
    <t>Os valores de BDI foram calculados com o emprego da fórmula:</t>
  </si>
  <si>
    <t>(1-CP-ISS-CRPB)</t>
  </si>
  <si>
    <t>Fornecimento de Materiais e Equipamentos (aquisição direta)</t>
  </si>
  <si>
    <t>Estudos e Projetos, Planos e Gerenciamento e outros correlatos</t>
  </si>
  <si>
    <t>K1</t>
  </si>
  <si>
    <t>K2</t>
  </si>
  <si>
    <t>K3</t>
  </si>
  <si>
    <t>OBRA DE EDIFICAÇÃO</t>
  </si>
  <si>
    <t>OBRA RODOVIÁRIA</t>
  </si>
  <si>
    <t>COM</t>
  </si>
  <si>
    <t>COM ou SEM desoneração:</t>
  </si>
  <si>
    <t>SEM</t>
  </si>
  <si>
    <t>FOLHA Nº: 1</t>
  </si>
  <si>
    <t>COMPOSIÇÃO DO BDI</t>
  </si>
  <si>
    <t xml:space="preserve">BDI </t>
  </si>
  <si>
    <t>BDI=</t>
  </si>
  <si>
    <t>TIPO DE OBRA:</t>
  </si>
  <si>
    <t>Responsável Técnico:</t>
  </si>
  <si>
    <t>___________________________________________________________</t>
  </si>
  <si>
    <t>* O convenete deve preencher apenas os campos destacados</t>
  </si>
  <si>
    <t xml:space="preserve">
CONFORME LEGISLAÇÃO TRIBUTÁRIA MUNICIPAL, DEFINIR ESTIMATIVA DE PERCENTUAL DA BASE DE CÁLCULO PARA O ISS:
</t>
  </si>
  <si>
    <t>SOBRE A BASE DE CÁLCULO, DEFINIR A RESPECTIVA ALÍQUOTA DO ISS (ENTRE 2% E 5%):</t>
  </si>
  <si>
    <t>Convenente:</t>
  </si>
  <si>
    <t>PREFEITURA: MUNICÍPIO DE MUTUM - MG</t>
  </si>
  <si>
    <t>CLAUDINEI CLEMENTE DE FREITAS</t>
  </si>
  <si>
    <t>PREFEITO MUNICIPAL DE MUTUM - MG</t>
  </si>
  <si>
    <t>MUNICÍPIO DE MUTUM - MG
 CNPJ 18.348.086/0001-03
Praça Benedito Valadares nº. 178 – Centro Mutum/MG - CEP 36.955-000
Tel: (0xx33) 3312-1356  -  Telefax (0xx33) 3312-1601
E-mail: gabinete@mutum.mg.gov.br</t>
  </si>
  <si>
    <t>______________________________________________________</t>
  </si>
  <si>
    <t xml:space="preserve">Engenheiro Civil </t>
  </si>
  <si>
    <t>OBRA: PEQUENOS REPAROS E ADEQUAÇÕES NA UNIDADE BÁSICA DE SAÚDE - PSF DISTRITO DE ROSEIRAL</t>
  </si>
  <si>
    <t>LOCAL: RUA CEL. JOSE FRANCISCO TAVARES, ESQUINA C/ RUA JOSÉ TEIXEIRA NETO DISTRITO DE ROSEIRAL, MUTUM - MG</t>
  </si>
  <si>
    <t>REGIÃO/MÊS DE REFERÊNCIA: SETOP - SEM DESONERAÇÃO FISCAL, REGIÃO LESTE, ABRIL//2024 | SINAPI 07/2024 - NÃO DESONERADO</t>
  </si>
  <si>
    <t>DATA: 14/08/2024</t>
  </si>
  <si>
    <t xml:space="preserve">LEANDRO DE SOUZA COSTA </t>
  </si>
  <si>
    <t>CREA-ES 037.338/D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</si>
</sst>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 &quot;* #,##0.00_);_(&quot;R$ &quot;* \(#,##0.00\);_(&quot;R$ &quot;* \-??_);_(@_)"/>
    <numFmt numFmtId="165" formatCode="General;General"/>
    <numFmt numFmtId="166" formatCode="[$-F800]dddd\,\ mmmm\ dd\,\ yyyy"/>
    <numFmt numFmtId="167" formatCode="dd&quot; de &quot;mmmm&quot; de &quot;yyyy"/>
  </numFmts>
  <fonts count="2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i/>
      <sz val="12"/>
      <color theme="1"/>
      <name val="Calibri"/>
      <family val="2"/>
    </font>
    <font>
      <i/>
      <u/>
      <sz val="12"/>
      <color theme="1"/>
      <name val="Calibri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indexed="8"/>
      <name val="Arial"/>
      <family val="2"/>
    </font>
    <font>
      <b/>
      <sz val="10"/>
      <color rgb="FF000000"/>
      <name val="Arial"/>
      <family val="2"/>
      <scheme val="minor"/>
    </font>
    <font>
      <b/>
      <sz val="9"/>
      <color theme="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4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" fillId="0" borderId="14"/>
  </cellStyleXfs>
  <cellXfs count="235"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165" fontId="1" fillId="0" borderId="0" xfId="0" applyNumberFormat="1" applyFont="1" applyAlignment="1" applyProtection="1">
      <alignment vertical="top"/>
      <protection locked="0"/>
    </xf>
    <xf numFmtId="165" fontId="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14" xfId="0" applyFont="1" applyFill="1" applyBorder="1" applyAlignment="1" applyProtection="1"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10" fontId="11" fillId="0" borderId="14" xfId="0" applyNumberFormat="1" applyFont="1" applyFill="1" applyBorder="1" applyAlignment="1" applyProtection="1">
      <alignment horizontal="center" vertical="center"/>
      <protection locked="0"/>
    </xf>
    <xf numFmtId="1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10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right" vertical="center"/>
      <protection locked="0"/>
    </xf>
    <xf numFmtId="0" fontId="1" fillId="0" borderId="14" xfId="0" applyFont="1" applyFill="1" applyBorder="1" applyAlignment="1" applyProtection="1">
      <alignment horizontal="center" vertical="top"/>
      <protection locked="0"/>
    </xf>
    <xf numFmtId="0" fontId="14" fillId="0" borderId="14" xfId="0" applyFont="1" applyFill="1" applyBorder="1" applyAlignment="1" applyProtection="1">
      <alignment horizontal="right" vertical="center"/>
      <protection locked="0"/>
    </xf>
    <xf numFmtId="0" fontId="14" fillId="0" borderId="14" xfId="0" applyFont="1" applyFill="1" applyBorder="1" applyAlignment="1" applyProtection="1">
      <alignment horizontal="center" vertical="top"/>
      <protection locked="0"/>
    </xf>
    <xf numFmtId="0" fontId="14" fillId="0" borderId="14" xfId="0" applyFont="1" applyFill="1" applyBorder="1" applyAlignment="1" applyProtection="1">
      <alignment horizontal="left" vertical="center"/>
      <protection locked="0"/>
    </xf>
    <xf numFmtId="167" fontId="1" fillId="0" borderId="14" xfId="0" applyNumberFormat="1" applyFont="1" applyFill="1" applyBorder="1" applyProtection="1">
      <protection locked="0"/>
    </xf>
    <xf numFmtId="0" fontId="4" fillId="0" borderId="14" xfId="0" applyFont="1" applyFill="1" applyBorder="1" applyAlignment="1" applyProtection="1">
      <alignment horizontal="left"/>
      <protection locked="0"/>
    </xf>
    <xf numFmtId="0" fontId="11" fillId="0" borderId="14" xfId="0" applyFont="1" applyFill="1" applyBorder="1" applyProtection="1">
      <protection locked="0"/>
    </xf>
    <xf numFmtId="0" fontId="4" fillId="0" borderId="14" xfId="0" applyFont="1" applyFill="1" applyBorder="1" applyAlignment="1" applyProtection="1">
      <alignment horizontal="left" vertical="top"/>
      <protection locked="0"/>
    </xf>
    <xf numFmtId="0" fontId="1" fillId="0" borderId="14" xfId="0" applyFont="1" applyFill="1" applyBorder="1" applyAlignment="1" applyProtection="1">
      <alignment vertical="top"/>
      <protection locked="0"/>
    </xf>
    <xf numFmtId="165" fontId="1" fillId="0" borderId="14" xfId="0" applyNumberFormat="1" applyFont="1" applyFill="1" applyBorder="1" applyProtection="1">
      <protection locked="0"/>
    </xf>
    <xf numFmtId="49" fontId="1" fillId="0" borderId="14" xfId="0" applyNumberFormat="1" applyFont="1" applyFill="1" applyBorder="1" applyAlignment="1" applyProtection="1">
      <alignment vertical="top"/>
      <protection locked="0"/>
    </xf>
    <xf numFmtId="165" fontId="1" fillId="0" borderId="14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 applyProtection="1"/>
    <xf numFmtId="0" fontId="1" fillId="0" borderId="18" xfId="0" applyFont="1" applyBorder="1" applyProtection="1"/>
    <xf numFmtId="0" fontId="1" fillId="0" borderId="14" xfId="0" applyFont="1" applyBorder="1" applyProtection="1"/>
    <xf numFmtId="0" fontId="0" fillId="0" borderId="14" xfId="0" applyFont="1" applyBorder="1" applyAlignment="1" applyProtection="1"/>
    <xf numFmtId="0" fontId="11" fillId="0" borderId="5" xfId="0" applyFont="1" applyBorder="1" applyAlignment="1" applyProtection="1">
      <alignment horizontal="center" vertical="center"/>
    </xf>
    <xf numFmtId="10" fontId="11" fillId="0" borderId="5" xfId="0" applyNumberFormat="1" applyFont="1" applyBorder="1" applyAlignment="1" applyProtection="1">
      <alignment horizontal="center" vertical="center"/>
    </xf>
    <xf numFmtId="10" fontId="11" fillId="0" borderId="26" xfId="0" applyNumberFormat="1" applyFont="1" applyBorder="1" applyAlignment="1" applyProtection="1">
      <alignment horizontal="center" vertical="center"/>
    </xf>
    <xf numFmtId="10" fontId="11" fillId="0" borderId="5" xfId="0" applyNumberFormat="1" applyFont="1" applyBorder="1" applyAlignment="1" applyProtection="1">
      <alignment horizontal="center" vertical="center" wrapText="1"/>
    </xf>
    <xf numFmtId="10" fontId="11" fillId="0" borderId="26" xfId="0" applyNumberFormat="1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10" fontId="11" fillId="0" borderId="30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/>
    <xf numFmtId="0" fontId="0" fillId="0" borderId="18" xfId="0" applyFont="1" applyBorder="1" applyAlignment="1" applyProtection="1"/>
    <xf numFmtId="0" fontId="15" fillId="0" borderId="14" xfId="0" applyFont="1" applyBorder="1" applyAlignment="1" applyProtection="1"/>
    <xf numFmtId="0" fontId="15" fillId="0" borderId="19" xfId="0" applyFont="1" applyBorder="1" applyAlignment="1" applyProtection="1"/>
    <xf numFmtId="0" fontId="0" fillId="0" borderId="20" xfId="0" applyFont="1" applyBorder="1" applyAlignment="1" applyProtection="1"/>
    <xf numFmtId="0" fontId="14" fillId="0" borderId="21" xfId="0" applyFont="1" applyBorder="1" applyAlignment="1" applyProtection="1">
      <alignment vertical="top"/>
    </xf>
    <xf numFmtId="0" fontId="0" fillId="0" borderId="21" xfId="0" applyFont="1" applyBorder="1" applyAlignment="1" applyProtection="1"/>
    <xf numFmtId="0" fontId="14" fillId="0" borderId="22" xfId="0" applyFont="1" applyBorder="1" applyAlignment="1" applyProtection="1">
      <alignment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14" xfId="0" applyFont="1" applyBorder="1" applyAlignment="1" applyProtection="1">
      <alignment horizontal="center" vertical="top"/>
    </xf>
    <xf numFmtId="0" fontId="16" fillId="0" borderId="19" xfId="0" applyFont="1" applyBorder="1" applyAlignment="1" applyProtection="1">
      <alignment horizontal="center" vertical="top"/>
    </xf>
    <xf numFmtId="0" fontId="0" fillId="0" borderId="14" xfId="0" applyFont="1" applyBorder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10" fontId="6" fillId="0" borderId="5" xfId="0" applyNumberFormat="1" applyFont="1" applyBorder="1" applyAlignment="1" applyProtection="1">
      <alignment horizontal="center"/>
      <protection locked="0"/>
    </xf>
    <xf numFmtId="0" fontId="0" fillId="0" borderId="19" xfId="0" applyFont="1" applyBorder="1" applyAlignment="1" applyProtection="1"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protection locked="0"/>
    </xf>
    <xf numFmtId="0" fontId="19" fillId="0" borderId="24" xfId="0" applyFont="1" applyBorder="1" applyAlignment="1" applyProtection="1">
      <alignment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1" fontId="9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9" xfId="0" applyFont="1" applyBorder="1" applyProtection="1">
      <protection locked="0"/>
    </xf>
    <xf numFmtId="10" fontId="11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Protection="1">
      <protection locked="0"/>
    </xf>
    <xf numFmtId="0" fontId="0" fillId="0" borderId="16" xfId="0" applyFont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0" fillId="0" borderId="33" xfId="0" applyFont="1" applyBorder="1" applyAlignment="1" applyProtection="1">
      <protection locked="0"/>
    </xf>
    <xf numFmtId="0" fontId="0" fillId="0" borderId="25" xfId="0" applyFont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0" fontId="0" fillId="0" borderId="21" xfId="0" applyFont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19" xfId="0" applyFont="1" applyBorder="1" applyAlignment="1" applyProtection="1">
      <protection locked="0"/>
    </xf>
    <xf numFmtId="49" fontId="1" fillId="0" borderId="18" xfId="0" applyNumberFormat="1" applyFont="1" applyFill="1" applyBorder="1" applyAlignment="1" applyProtection="1">
      <alignment vertical="top" wrapText="1"/>
      <protection locked="0"/>
    </xf>
    <xf numFmtId="49" fontId="1" fillId="0" borderId="14" xfId="0" applyNumberFormat="1" applyFont="1" applyFill="1" applyBorder="1" applyAlignment="1" applyProtection="1">
      <alignment vertical="top" wrapText="1"/>
      <protection locked="0"/>
    </xf>
    <xf numFmtId="49" fontId="1" fillId="0" borderId="19" xfId="0" applyNumberFormat="1" applyFont="1" applyFill="1" applyBorder="1" applyAlignment="1" applyProtection="1">
      <alignment vertical="top" wrapText="1"/>
      <protection locked="0"/>
    </xf>
    <xf numFmtId="165" fontId="1" fillId="0" borderId="18" xfId="0" applyNumberFormat="1" applyFont="1" applyBorder="1" applyAlignment="1" applyProtection="1">
      <protection locked="0"/>
    </xf>
    <xf numFmtId="165" fontId="1" fillId="0" borderId="14" xfId="0" applyNumberFormat="1" applyFont="1" applyBorder="1" applyAlignment="1" applyProtection="1">
      <protection locked="0"/>
    </xf>
    <xf numFmtId="166" fontId="1" fillId="0" borderId="14" xfId="0" applyNumberFormat="1" applyFont="1" applyBorder="1" applyAlignment="1" applyProtection="1">
      <protection locked="0"/>
    </xf>
    <xf numFmtId="166" fontId="1" fillId="0" borderId="19" xfId="0" applyNumberFormat="1" applyFont="1" applyBorder="1" applyAlignment="1" applyProtection="1">
      <protection locked="0"/>
    </xf>
    <xf numFmtId="0" fontId="4" fillId="0" borderId="18" xfId="0" applyFont="1" applyBorder="1" applyAlignment="1" applyProtection="1">
      <alignment vertical="center"/>
      <protection locked="0"/>
    </xf>
    <xf numFmtId="167" fontId="1" fillId="0" borderId="14" xfId="0" applyNumberFormat="1" applyFont="1" applyBorder="1" applyProtection="1"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protection locked="0"/>
    </xf>
    <xf numFmtId="0" fontId="4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vertical="top"/>
      <protection locked="0"/>
    </xf>
    <xf numFmtId="165" fontId="1" fillId="0" borderId="14" xfId="0" applyNumberFormat="1" applyFont="1" applyBorder="1" applyProtection="1">
      <protection locked="0"/>
    </xf>
    <xf numFmtId="0" fontId="11" fillId="0" borderId="14" xfId="0" applyFont="1" applyBorder="1" applyProtection="1"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0" fontId="4" fillId="0" borderId="20" xfId="0" applyFont="1" applyBorder="1" applyAlignment="1" applyProtection="1">
      <alignment horizontal="left" vertical="top"/>
      <protection locked="0"/>
    </xf>
    <xf numFmtId="49" fontId="1" fillId="0" borderId="21" xfId="0" applyNumberFormat="1" applyFont="1" applyBorder="1" applyAlignment="1" applyProtection="1">
      <alignment vertical="top"/>
      <protection locked="0"/>
    </xf>
    <xf numFmtId="165" fontId="1" fillId="0" borderId="21" xfId="0" applyNumberFormat="1" applyFont="1" applyBorder="1" applyProtection="1">
      <protection locked="0"/>
    </xf>
    <xf numFmtId="0" fontId="1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Alignment="1" applyProtection="1">
      <protection locked="0"/>
    </xf>
    <xf numFmtId="0" fontId="17" fillId="0" borderId="0" xfId="0" applyFont="1" applyAlignment="1" applyProtection="1">
      <protection locked="0"/>
    </xf>
    <xf numFmtId="10" fontId="11" fillId="0" borderId="26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Border="1" applyAlignment="1" applyProtection="1">
      <alignment horizontal="center" vertical="center"/>
    </xf>
    <xf numFmtId="0" fontId="3" fillId="0" borderId="2" xfId="0" applyFont="1" applyBorder="1" applyProtection="1"/>
    <xf numFmtId="0" fontId="3" fillId="0" borderId="3" xfId="0" applyFont="1" applyBorder="1" applyProtection="1"/>
    <xf numFmtId="4" fontId="10" fillId="0" borderId="9" xfId="0" applyNumberFormat="1" applyFont="1" applyBorder="1" applyAlignment="1" applyProtection="1">
      <alignment horizontal="center" vertical="center" wrapText="1"/>
    </xf>
    <xf numFmtId="0" fontId="3" fillId="0" borderId="10" xfId="0" applyFont="1" applyBorder="1" applyProtection="1"/>
    <xf numFmtId="0" fontId="1" fillId="0" borderId="34" xfId="0" applyFont="1" applyBorder="1" applyAlignment="1" applyProtection="1">
      <alignment horizontal="center" vertical="center" wrapText="1"/>
    </xf>
    <xf numFmtId="0" fontId="3" fillId="0" borderId="6" xfId="0" applyFont="1" applyBorder="1" applyProtection="1"/>
    <xf numFmtId="0" fontId="3" fillId="0" borderId="7" xfId="0" applyFont="1" applyBorder="1" applyProtection="1"/>
    <xf numFmtId="0" fontId="20" fillId="0" borderId="15" xfId="0" applyFont="1" applyBorder="1" applyAlignment="1" applyProtection="1">
      <alignment horizontal="left" vertical="center"/>
    </xf>
    <xf numFmtId="0" fontId="20" fillId="0" borderId="17" xfId="0" applyFont="1" applyBorder="1" applyAlignment="1" applyProtection="1">
      <alignment horizontal="left" vertical="center"/>
    </xf>
    <xf numFmtId="0" fontId="20" fillId="0" borderId="18" xfId="0" applyFont="1" applyBorder="1" applyAlignment="1" applyProtection="1">
      <alignment horizontal="left" vertical="center"/>
    </xf>
    <xf numFmtId="0" fontId="20" fillId="0" borderId="19" xfId="0" applyFont="1" applyBorder="1" applyAlignment="1" applyProtection="1">
      <alignment horizontal="left" vertical="center"/>
    </xf>
    <xf numFmtId="0" fontId="20" fillId="0" borderId="20" xfId="0" applyFont="1" applyBorder="1" applyAlignment="1" applyProtection="1">
      <alignment horizontal="left" vertical="center"/>
    </xf>
    <xf numFmtId="0" fontId="20" fillId="0" borderId="22" xfId="0" applyFont="1" applyBorder="1" applyAlignment="1" applyProtection="1">
      <alignment horizontal="left" vertical="center"/>
    </xf>
    <xf numFmtId="10" fontId="21" fillId="2" borderId="15" xfId="0" applyNumberFormat="1" applyFont="1" applyFill="1" applyBorder="1" applyAlignment="1" applyProtection="1">
      <alignment horizontal="center" vertical="center"/>
      <protection locked="0"/>
    </xf>
    <xf numFmtId="10" fontId="21" fillId="2" borderId="16" xfId="0" applyNumberFormat="1" applyFont="1" applyFill="1" applyBorder="1" applyAlignment="1" applyProtection="1">
      <alignment horizontal="center" vertical="center"/>
      <protection locked="0"/>
    </xf>
    <xf numFmtId="10" fontId="21" fillId="2" borderId="17" xfId="0" applyNumberFormat="1" applyFont="1" applyFill="1" applyBorder="1" applyAlignment="1" applyProtection="1">
      <alignment horizontal="center" vertical="center"/>
      <protection locked="0"/>
    </xf>
    <xf numFmtId="10" fontId="21" fillId="2" borderId="18" xfId="0" applyNumberFormat="1" applyFont="1" applyFill="1" applyBorder="1" applyAlignment="1" applyProtection="1">
      <alignment horizontal="center" vertical="center"/>
      <protection locked="0"/>
    </xf>
    <xf numFmtId="10" fontId="21" fillId="2" borderId="14" xfId="0" applyNumberFormat="1" applyFont="1" applyFill="1" applyBorder="1" applyAlignment="1" applyProtection="1">
      <alignment horizontal="center" vertical="center"/>
      <protection locked="0"/>
    </xf>
    <xf numFmtId="10" fontId="21" fillId="2" borderId="19" xfId="0" applyNumberFormat="1" applyFont="1" applyFill="1" applyBorder="1" applyAlignment="1" applyProtection="1">
      <alignment horizontal="center" vertical="center"/>
      <protection locked="0"/>
    </xf>
    <xf numFmtId="10" fontId="21" fillId="2" borderId="20" xfId="0" applyNumberFormat="1" applyFont="1" applyFill="1" applyBorder="1" applyAlignment="1" applyProtection="1">
      <alignment horizontal="center" vertical="center"/>
      <protection locked="0"/>
    </xf>
    <xf numFmtId="10" fontId="21" fillId="2" borderId="21" xfId="0" applyNumberFormat="1" applyFont="1" applyFill="1" applyBorder="1" applyAlignment="1" applyProtection="1">
      <alignment horizontal="center" vertical="center"/>
      <protection locked="0"/>
    </xf>
    <xf numFmtId="10" fontId="21" fillId="2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Protection="1"/>
    <xf numFmtId="4" fontId="10" fillId="0" borderId="39" xfId="0" applyNumberFormat="1" applyFont="1" applyBorder="1" applyAlignment="1" applyProtection="1">
      <alignment horizontal="center" vertical="center" wrapText="1"/>
    </xf>
    <xf numFmtId="0" fontId="3" fillId="0" borderId="27" xfId="0" applyFont="1" applyBorder="1" applyProtection="1"/>
    <xf numFmtId="0" fontId="4" fillId="0" borderId="38" xfId="0" applyFont="1" applyBorder="1" applyAlignment="1" applyProtection="1">
      <alignment horizontal="center" vertical="center"/>
    </xf>
    <xf numFmtId="0" fontId="3" fillId="0" borderId="4" xfId="0" applyFont="1" applyBorder="1" applyProtection="1"/>
    <xf numFmtId="0" fontId="10" fillId="0" borderId="38" xfId="0" applyFont="1" applyBorder="1" applyAlignment="1" applyProtection="1">
      <alignment horizontal="center" vertical="center"/>
    </xf>
    <xf numFmtId="0" fontId="3" fillId="0" borderId="8" xfId="0" applyFont="1" applyBorder="1" applyProtection="1"/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alignment horizontal="center"/>
      <protection locked="0"/>
    </xf>
    <xf numFmtId="0" fontId="8" fillId="0" borderId="19" xfId="0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0" fontId="19" fillId="0" borderId="33" xfId="0" applyFont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textRotation="90"/>
      <protection locked="0"/>
    </xf>
    <xf numFmtId="0" fontId="0" fillId="0" borderId="14" xfId="0" applyFont="1" applyBorder="1" applyAlignment="1" applyProtection="1"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left" vertical="center" wrapText="1"/>
      <protection locked="0"/>
    </xf>
    <xf numFmtId="10" fontId="8" fillId="2" borderId="20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Protection="1">
      <protection locked="0"/>
    </xf>
    <xf numFmtId="10" fontId="8" fillId="2" borderId="18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 applyProtection="1"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Protection="1">
      <protection locked="0"/>
    </xf>
    <xf numFmtId="0" fontId="4" fillId="0" borderId="14" xfId="0" applyFont="1" applyFill="1" applyBorder="1" applyAlignment="1" applyProtection="1">
      <alignment horizontal="left" vertical="top"/>
      <protection locked="0"/>
    </xf>
    <xf numFmtId="0" fontId="0" fillId="0" borderId="14" xfId="0" applyFont="1" applyFill="1" applyBorder="1" applyAlignment="1" applyProtection="1">
      <protection locked="0"/>
    </xf>
    <xf numFmtId="0" fontId="0" fillId="0" borderId="1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0" borderId="18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left" vertical="center"/>
    </xf>
    <xf numFmtId="0" fontId="14" fillId="0" borderId="21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left" vertical="center" wrapText="1"/>
    </xf>
    <xf numFmtId="49" fontId="24" fillId="0" borderId="14" xfId="0" applyNumberFormat="1" applyFont="1" applyBorder="1" applyAlignment="1" applyProtection="1">
      <alignment horizontal="left" wrapText="1"/>
      <protection locked="0"/>
    </xf>
    <xf numFmtId="0" fontId="22" fillId="0" borderId="15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right" vertical="center" wrapText="1"/>
    </xf>
    <xf numFmtId="0" fontId="1" fillId="0" borderId="32" xfId="0" applyFont="1" applyBorder="1" applyAlignment="1" applyProtection="1">
      <alignment horizontal="right" vertical="center" wrapText="1"/>
    </xf>
    <xf numFmtId="10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10" fontId="8" fillId="2" borderId="23" xfId="0" applyNumberFormat="1" applyFont="1" applyFill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4" fillId="0" borderId="39" xfId="0" applyFont="1" applyBorder="1" applyAlignment="1" applyProtection="1">
      <alignment horizontal="center" vertical="center"/>
    </xf>
    <xf numFmtId="4" fontId="10" fillId="0" borderId="18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Protection="1"/>
    <xf numFmtId="0" fontId="3" fillId="0" borderId="37" xfId="0" applyFont="1" applyBorder="1" applyProtection="1"/>
    <xf numFmtId="0" fontId="3" fillId="0" borderId="35" xfId="0" applyFont="1" applyBorder="1" applyProtection="1"/>
    <xf numFmtId="0" fontId="3" fillId="0" borderId="13" xfId="0" applyFont="1" applyBorder="1" applyProtection="1"/>
    <xf numFmtId="0" fontId="3" fillId="0" borderId="12" xfId="0" applyFont="1" applyBorder="1" applyProtection="1"/>
    <xf numFmtId="0" fontId="10" fillId="0" borderId="18" xfId="0" applyFont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4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wrapText="1"/>
      <protection locked="0"/>
    </xf>
    <xf numFmtId="4" fontId="23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4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center" vertical="top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right" vertical="center"/>
      <protection locked="0"/>
    </xf>
    <xf numFmtId="165" fontId="1" fillId="0" borderId="14" xfId="0" applyNumberFormat="1" applyFont="1" applyFill="1" applyBorder="1" applyAlignment="1" applyProtection="1">
      <alignment horizontal="left"/>
      <protection locked="0"/>
    </xf>
    <xf numFmtId="166" fontId="1" fillId="0" borderId="14" xfId="0" applyNumberFormat="1" applyFont="1" applyFill="1" applyBorder="1" applyAlignment="1" applyProtection="1">
      <alignment horizontal="left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4" fillId="0" borderId="14" xfId="0" applyFont="1" applyFill="1" applyBorder="1" applyAlignment="1" applyProtection="1">
      <alignment horizontal="left" vertical="center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49" fontId="1" fillId="0" borderId="14" xfId="0" applyNumberFormat="1" applyFont="1" applyFill="1" applyBorder="1" applyAlignment="1" applyProtection="1">
      <alignment horizontal="left" vertical="top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4" fontId="8" fillId="0" borderId="14" xfId="0" applyNumberFormat="1" applyFont="1" applyFill="1" applyBorder="1" applyAlignment="1" applyProtection="1">
      <alignment horizontal="left"/>
      <protection locked="0"/>
    </xf>
  </cellXfs>
  <cellStyles count="3">
    <cellStyle name="Normal" xfId="0" builtinId="0"/>
    <cellStyle name="Normal 10" xfId="2" xr:uid="{00000000-0005-0000-0000-000001000000}"/>
    <cellStyle name="Porcentagem" xfId="1" builtinId="5"/>
  </cellStyles>
  <dxfs count="4">
    <dxf>
      <font>
        <b/>
        <i val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FF0000"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mruColors>
      <color rgb="FFEFE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0</xdr:row>
          <xdr:rowOff>85725</xdr:rowOff>
        </xdr:from>
        <xdr:to>
          <xdr:col>9</xdr:col>
          <xdr:colOff>1905000</xdr:colOff>
          <xdr:row>2</xdr:row>
          <xdr:rowOff>533400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290"/>
  <sheetViews>
    <sheetView showGridLines="0" tabSelected="1" topLeftCell="J6" zoomScale="115" zoomScaleNormal="115" workbookViewId="0">
      <selection activeCell="J54" sqref="J54"/>
    </sheetView>
  </sheetViews>
  <sheetFormatPr defaultColWidth="0" defaultRowHeight="15" customHeight="1" zeroHeight="1" x14ac:dyDescent="0.2"/>
  <cols>
    <col min="1" max="1" width="87.28515625" style="1" hidden="1" customWidth="1"/>
    <col min="2" max="2" width="5.5703125" style="1" hidden="1" customWidth="1"/>
    <col min="3" max="3" width="84" style="1" hidden="1" customWidth="1"/>
    <col min="4" max="4" width="5.5703125" style="1" hidden="1" customWidth="1"/>
    <col min="5" max="6" width="11.42578125" style="1" hidden="1" customWidth="1"/>
    <col min="7" max="7" width="11.85546875" style="1" hidden="1" customWidth="1"/>
    <col min="8" max="8" width="10.5703125" style="1" hidden="1" customWidth="1"/>
    <col min="9" max="9" width="3.5703125" style="1" hidden="1" customWidth="1"/>
    <col min="10" max="10" width="30.7109375" style="1" customWidth="1"/>
    <col min="11" max="11" width="8.7109375" style="1" customWidth="1"/>
    <col min="12" max="12" width="15.140625" style="1" customWidth="1"/>
    <col min="13" max="13" width="9.140625" style="1" customWidth="1"/>
    <col min="14" max="14" width="13.140625" style="1" customWidth="1"/>
    <col min="15" max="15" width="13.7109375" style="1" customWidth="1"/>
    <col min="16" max="16" width="14.7109375" style="1" customWidth="1"/>
    <col min="17" max="17" width="16.28515625" style="1" customWidth="1"/>
    <col min="18" max="19" width="10.5703125" style="1" customWidth="1"/>
    <col min="20" max="20" width="2.28515625" style="1" customWidth="1"/>
    <col min="21" max="21" width="3.28515625" style="1" customWidth="1"/>
    <col min="22" max="22" width="10.7109375" style="1" customWidth="1"/>
    <col min="23" max="23" width="9.42578125" style="1" customWidth="1"/>
    <col min="24" max="24" width="8.5703125" style="1" customWidth="1"/>
    <col min="25" max="25" width="9.7109375" style="1" customWidth="1"/>
    <col min="26" max="26" width="0.28515625" style="1" customWidth="1"/>
    <col min="27" max="27" width="0" style="1" hidden="1" customWidth="1"/>
    <col min="28" max="16384" width="12.5703125" style="1" hidden="1"/>
  </cols>
  <sheetData>
    <row r="1" spans="1:25" ht="20.25" customHeight="1" x14ac:dyDescent="0.2">
      <c r="I1" s="49"/>
      <c r="J1" s="225" t="s">
        <v>57</v>
      </c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7"/>
    </row>
    <row r="2" spans="1:25" ht="24" customHeight="1" x14ac:dyDescent="0.2">
      <c r="A2" s="6"/>
      <c r="B2" s="6"/>
      <c r="C2" s="6"/>
      <c r="D2" s="6"/>
      <c r="E2" s="50" t="s">
        <v>1</v>
      </c>
      <c r="F2" s="50" t="s">
        <v>2</v>
      </c>
      <c r="G2" s="50" t="s">
        <v>3</v>
      </c>
      <c r="I2" s="49"/>
      <c r="J2" s="228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30"/>
    </row>
    <row r="3" spans="1:25" ht="42" customHeight="1" thickBot="1" x14ac:dyDescent="0.25">
      <c r="A3" s="6" t="s">
        <v>38</v>
      </c>
      <c r="B3" s="51" t="s">
        <v>4</v>
      </c>
      <c r="C3" s="6" t="str">
        <f t="shared" ref="C3:C51" si="0">CONCATENATE(A3,"-",B3)</f>
        <v>OBRA DE EDIFICAÇÃO-AC</v>
      </c>
      <c r="D3" s="6"/>
      <c r="E3" s="52">
        <v>0.03</v>
      </c>
      <c r="F3" s="52">
        <v>0.04</v>
      </c>
      <c r="G3" s="52">
        <v>5.5E-2</v>
      </c>
      <c r="I3" s="49"/>
      <c r="J3" s="231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3"/>
    </row>
    <row r="4" spans="1:25" ht="12.75" customHeight="1" thickBot="1" x14ac:dyDescent="0.25">
      <c r="A4" s="6" t="str">
        <f>A3</f>
        <v>OBRA DE EDIFICAÇÃO</v>
      </c>
      <c r="B4" s="51" t="s">
        <v>5</v>
      </c>
      <c r="C4" s="6" t="str">
        <f t="shared" si="0"/>
        <v>OBRA DE EDIFICAÇÃO-SG</v>
      </c>
      <c r="D4" s="6"/>
      <c r="E4" s="52">
        <v>8.0000000000000002E-3</v>
      </c>
      <c r="F4" s="52">
        <v>8.0000000000000002E-3</v>
      </c>
      <c r="G4" s="52">
        <v>0.01</v>
      </c>
      <c r="I4" s="49"/>
      <c r="J4" s="139" t="s">
        <v>44</v>
      </c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1"/>
    </row>
    <row r="5" spans="1:25" ht="12.75" hidden="1" customHeight="1" thickBot="1" x14ac:dyDescent="0.25">
      <c r="A5" s="6" t="str">
        <f>A4</f>
        <v>OBRA DE EDIFICAÇÃO</v>
      </c>
      <c r="B5" s="51" t="s">
        <v>6</v>
      </c>
      <c r="C5" s="6" t="str">
        <f t="shared" si="0"/>
        <v>OBRA DE EDIFICAÇÃO-R</v>
      </c>
      <c r="D5" s="6"/>
      <c r="E5" s="52">
        <v>9.7000000000000003E-3</v>
      </c>
      <c r="F5" s="52">
        <v>1.2699999999999999E-2</v>
      </c>
      <c r="G5" s="52">
        <v>1.2699999999999999E-2</v>
      </c>
      <c r="I5" s="49"/>
      <c r="J5" s="142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53"/>
    </row>
    <row r="6" spans="1:25" ht="12.75" customHeight="1" thickBot="1" x14ac:dyDescent="0.25">
      <c r="A6" s="6" t="str">
        <f>A5</f>
        <v>OBRA DE EDIFICAÇÃO</v>
      </c>
      <c r="B6" s="51" t="s">
        <v>7</v>
      </c>
      <c r="C6" s="6" t="str">
        <f t="shared" si="0"/>
        <v>OBRA DE EDIFICAÇÃO-DF</v>
      </c>
      <c r="D6" s="6"/>
      <c r="E6" s="52">
        <v>5.8999999999999999E-3</v>
      </c>
      <c r="F6" s="52">
        <v>1.23E-2</v>
      </c>
      <c r="G6" s="52">
        <v>1.3899999999999999E-2</v>
      </c>
      <c r="I6" s="49"/>
      <c r="J6" s="147" t="s">
        <v>54</v>
      </c>
      <c r="K6" s="147"/>
      <c r="L6" s="147"/>
      <c r="M6" s="147"/>
      <c r="N6" s="147"/>
      <c r="O6" s="147"/>
      <c r="P6" s="147"/>
      <c r="Q6" s="147"/>
      <c r="R6" s="147"/>
      <c r="S6" s="144" t="s">
        <v>43</v>
      </c>
      <c r="T6" s="145"/>
      <c r="U6" s="145"/>
      <c r="V6" s="145"/>
      <c r="W6" s="145"/>
      <c r="X6" s="145"/>
      <c r="Y6" s="146"/>
    </row>
    <row r="7" spans="1:25" ht="12.75" customHeight="1" thickBot="1" x14ac:dyDescent="0.25">
      <c r="A7" s="6" t="str">
        <f>A6</f>
        <v>OBRA DE EDIFICAÇÃO</v>
      </c>
      <c r="B7" s="51" t="s">
        <v>8</v>
      </c>
      <c r="C7" s="6" t="str">
        <f t="shared" si="0"/>
        <v>OBRA DE EDIFICAÇÃO-L</v>
      </c>
      <c r="D7" s="6"/>
      <c r="E7" s="52">
        <v>6.1600000000000002E-2</v>
      </c>
      <c r="F7" s="52">
        <v>7.400000000000001E-2</v>
      </c>
      <c r="G7" s="52">
        <v>8.9600000000000013E-2</v>
      </c>
      <c r="I7" s="160" t="s">
        <v>9</v>
      </c>
      <c r="J7" s="147" t="s">
        <v>60</v>
      </c>
      <c r="K7" s="147"/>
      <c r="L7" s="147"/>
      <c r="M7" s="147"/>
      <c r="N7" s="147"/>
      <c r="O7" s="147"/>
      <c r="P7" s="147"/>
      <c r="Q7" s="147"/>
      <c r="R7" s="147"/>
      <c r="S7" s="144" t="s">
        <v>63</v>
      </c>
      <c r="T7" s="145"/>
      <c r="U7" s="145"/>
      <c r="V7" s="145"/>
      <c r="W7" s="145"/>
      <c r="X7" s="145"/>
      <c r="Y7" s="146"/>
    </row>
    <row r="8" spans="1:25" ht="12.75" customHeight="1" thickBot="1" x14ac:dyDescent="0.25">
      <c r="A8" s="6" t="str">
        <f>A7</f>
        <v>OBRA DE EDIFICAÇÃO</v>
      </c>
      <c r="B8" s="54" t="s">
        <v>10</v>
      </c>
      <c r="C8" s="6" t="str">
        <f t="shared" si="0"/>
        <v>OBRA DE EDIFICAÇÃO-BDI PAD</v>
      </c>
      <c r="D8" s="6"/>
      <c r="E8" s="52">
        <v>0.2034</v>
      </c>
      <c r="F8" s="52">
        <v>0.22120000000000001</v>
      </c>
      <c r="G8" s="52">
        <v>0.25</v>
      </c>
      <c r="I8" s="161"/>
      <c r="J8" s="144" t="s">
        <v>61</v>
      </c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6"/>
    </row>
    <row r="9" spans="1:25" ht="13.5" customHeight="1" thickBot="1" x14ac:dyDescent="0.25">
      <c r="A9" s="6" t="s">
        <v>39</v>
      </c>
      <c r="B9" s="51" t="s">
        <v>4</v>
      </c>
      <c r="C9" s="6" t="str">
        <f t="shared" si="0"/>
        <v>OBRA RODOVIÁRIA-AC</v>
      </c>
      <c r="D9" s="6"/>
      <c r="E9" s="52">
        <v>3.7999999999999999E-2</v>
      </c>
      <c r="F9" s="52">
        <v>4.0099999999999997E-2</v>
      </c>
      <c r="G9" s="52">
        <v>4.6699999999999998E-2</v>
      </c>
      <c r="I9" s="161"/>
      <c r="J9" s="162" t="s">
        <v>62</v>
      </c>
      <c r="K9" s="163"/>
      <c r="L9" s="163"/>
      <c r="M9" s="163"/>
      <c r="N9" s="163"/>
      <c r="O9" s="163"/>
      <c r="P9" s="163"/>
      <c r="Q9" s="163"/>
      <c r="R9" s="163"/>
      <c r="S9" s="164"/>
      <c r="T9" s="55"/>
      <c r="U9" s="56"/>
      <c r="V9" s="55"/>
      <c r="W9" s="56"/>
      <c r="X9" s="57"/>
      <c r="Y9" s="58"/>
    </row>
    <row r="10" spans="1:25" ht="0.75" customHeight="1" x14ac:dyDescent="0.2">
      <c r="A10" s="6" t="s">
        <v>39</v>
      </c>
      <c r="B10" s="51" t="s">
        <v>5</v>
      </c>
      <c r="C10" s="6" t="str">
        <f t="shared" si="0"/>
        <v>OBRA RODOVIÁRIA-SG</v>
      </c>
      <c r="D10" s="6"/>
      <c r="E10" s="52">
        <v>3.2000000000000002E-3</v>
      </c>
      <c r="F10" s="52">
        <v>4.0000000000000001E-3</v>
      </c>
      <c r="G10" s="52">
        <v>7.4000000000000003E-3</v>
      </c>
      <c r="I10" s="161"/>
      <c r="J10" s="136" t="s">
        <v>51</v>
      </c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8"/>
      <c r="X10" s="167"/>
      <c r="Y10" s="168"/>
    </row>
    <row r="11" spans="1:25" ht="1.5" customHeight="1" x14ac:dyDescent="0.2">
      <c r="A11" s="6"/>
      <c r="B11" s="51"/>
      <c r="C11" s="6"/>
      <c r="D11" s="6"/>
      <c r="E11" s="52"/>
      <c r="F11" s="52"/>
      <c r="G11" s="52"/>
      <c r="I11" s="161"/>
      <c r="J11" s="148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50"/>
      <c r="X11" s="167"/>
      <c r="Y11" s="168"/>
    </row>
    <row r="12" spans="1:25" ht="12.75" customHeight="1" thickBot="1" x14ac:dyDescent="0.25">
      <c r="A12" s="6" t="s">
        <v>39</v>
      </c>
      <c r="B12" s="51" t="s">
        <v>6</v>
      </c>
      <c r="C12" s="6" t="str">
        <f t="shared" si="0"/>
        <v>OBRA RODOVIÁRIA-R</v>
      </c>
      <c r="D12" s="6"/>
      <c r="E12" s="52">
        <v>5.0000000000000001E-3</v>
      </c>
      <c r="F12" s="52">
        <v>5.6000000000000008E-3</v>
      </c>
      <c r="G12" s="52">
        <v>9.7000000000000003E-3</v>
      </c>
      <c r="I12" s="161"/>
      <c r="J12" s="151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3"/>
      <c r="X12" s="165">
        <v>0.8</v>
      </c>
      <c r="Y12" s="166"/>
    </row>
    <row r="13" spans="1:25" ht="15.75" customHeight="1" thickBot="1" x14ac:dyDescent="0.25">
      <c r="A13" s="6" t="s">
        <v>39</v>
      </c>
      <c r="B13" s="51" t="s">
        <v>7</v>
      </c>
      <c r="C13" s="6" t="str">
        <f t="shared" si="0"/>
        <v>OBRA RODOVIÁRIA-DF</v>
      </c>
      <c r="D13" s="6"/>
      <c r="E13" s="52">
        <v>1.0200000000000001E-2</v>
      </c>
      <c r="F13" s="52">
        <v>1.11E-2</v>
      </c>
      <c r="G13" s="52">
        <v>1.21E-2</v>
      </c>
      <c r="I13" s="59" t="s">
        <v>11</v>
      </c>
      <c r="J13" s="136" t="s">
        <v>52</v>
      </c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8"/>
      <c r="X13" s="193">
        <v>0.03</v>
      </c>
      <c r="Y13" s="194"/>
    </row>
    <row r="14" spans="1:25" ht="0.75" customHeight="1" thickBot="1" x14ac:dyDescent="0.25">
      <c r="A14" s="6" t="s">
        <v>39</v>
      </c>
      <c r="B14" s="51" t="s">
        <v>8</v>
      </c>
      <c r="C14" s="6" t="str">
        <f t="shared" si="0"/>
        <v>OBRA RODOVIÁRIA-L</v>
      </c>
      <c r="D14" s="6"/>
      <c r="E14" s="52">
        <v>6.6400000000000001E-2</v>
      </c>
      <c r="F14" s="52">
        <v>7.2999999999999995E-2</v>
      </c>
      <c r="G14" s="52">
        <v>8.6899999999999991E-2</v>
      </c>
      <c r="I14" s="60" t="s">
        <v>12</v>
      </c>
      <c r="J14" s="133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5"/>
    </row>
    <row r="15" spans="1:25" ht="2.25" customHeight="1" x14ac:dyDescent="0.2">
      <c r="A15" s="6" t="s">
        <v>39</v>
      </c>
      <c r="B15" s="54" t="s">
        <v>10</v>
      </c>
      <c r="C15" s="6" t="str">
        <f t="shared" si="0"/>
        <v>OBRA RODOVIÁRIA-BDI PAD</v>
      </c>
      <c r="D15" s="6"/>
      <c r="E15" s="52">
        <v>0.19600000000000001</v>
      </c>
      <c r="F15" s="52">
        <v>0.2097</v>
      </c>
      <c r="G15" s="52">
        <v>0.24230000000000002</v>
      </c>
      <c r="I15" s="60" t="s">
        <v>12</v>
      </c>
      <c r="J15" s="154" t="s">
        <v>45</v>
      </c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6"/>
    </row>
    <row r="16" spans="1:25" ht="12.75" customHeight="1" thickBot="1" x14ac:dyDescent="0.25">
      <c r="A16" s="6" t="s">
        <v>13</v>
      </c>
      <c r="B16" s="51" t="s">
        <v>4</v>
      </c>
      <c r="C16" s="6" t="str">
        <f t="shared" si="0"/>
        <v>Construção de Redes de Abastecimento de Água, Coleta de Esgoto-AC</v>
      </c>
      <c r="D16" s="6"/>
      <c r="E16" s="52">
        <v>3.4300000000000004E-2</v>
      </c>
      <c r="F16" s="52">
        <v>4.9299999999999997E-2</v>
      </c>
      <c r="G16" s="52">
        <v>6.7099999999999993E-2</v>
      </c>
      <c r="I16" s="60" t="s">
        <v>12</v>
      </c>
      <c r="J16" s="157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9"/>
    </row>
    <row r="17" spans="1:26" ht="14.25" customHeight="1" x14ac:dyDescent="0.2">
      <c r="A17" s="6" t="str">
        <f>A16</f>
        <v>Construção de Redes de Abastecimento de Água, Coleta de Esgoto</v>
      </c>
      <c r="B17" s="51" t="s">
        <v>5</v>
      </c>
      <c r="C17" s="6" t="str">
        <f t="shared" si="0"/>
        <v>Construção de Redes de Abastecimento de Água, Coleta de Esgoto-SG</v>
      </c>
      <c r="D17" s="6"/>
      <c r="E17" s="52">
        <v>2.8000000000000004E-3</v>
      </c>
      <c r="F17" s="52">
        <v>4.8999999999999998E-3</v>
      </c>
      <c r="G17" s="52">
        <v>7.4999999999999997E-3</v>
      </c>
      <c r="I17" s="60" t="s">
        <v>12</v>
      </c>
      <c r="J17" s="111" t="s">
        <v>47</v>
      </c>
      <c r="K17" s="112"/>
      <c r="L17" s="117" t="s">
        <v>38</v>
      </c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9"/>
      <c r="Z17" s="49"/>
    </row>
    <row r="18" spans="1:26" ht="1.5" customHeight="1" x14ac:dyDescent="0.2">
      <c r="A18" s="6" t="str">
        <f>A17</f>
        <v>Construção de Redes de Abastecimento de Água, Coleta de Esgoto</v>
      </c>
      <c r="B18" s="51" t="s">
        <v>6</v>
      </c>
      <c r="C18" s="6" t="str">
        <f t="shared" si="0"/>
        <v>Construção de Redes de Abastecimento de Água, Coleta de Esgoto-R</v>
      </c>
      <c r="D18" s="6"/>
      <c r="E18" s="52">
        <v>0.01</v>
      </c>
      <c r="F18" s="52">
        <v>1.3899999999999999E-2</v>
      </c>
      <c r="G18" s="52">
        <v>1.7399999999999999E-2</v>
      </c>
      <c r="I18" s="60" t="s">
        <v>12</v>
      </c>
      <c r="J18" s="113"/>
      <c r="K18" s="114"/>
      <c r="L18" s="120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2"/>
      <c r="Z18" s="49"/>
    </row>
    <row r="19" spans="1:26" ht="1.5" customHeight="1" thickBot="1" x14ac:dyDescent="0.25">
      <c r="A19" s="6" t="str">
        <f>A18</f>
        <v>Construção de Redes de Abastecimento de Água, Coleta de Esgoto</v>
      </c>
      <c r="B19" s="51" t="s">
        <v>7</v>
      </c>
      <c r="C19" s="6" t="str">
        <f t="shared" si="0"/>
        <v>Construção de Redes de Abastecimento de Água, Coleta de Esgoto-DF</v>
      </c>
      <c r="D19" s="6"/>
      <c r="E19" s="52">
        <v>9.3999999999999986E-3</v>
      </c>
      <c r="F19" s="52">
        <v>9.8999999999999991E-3</v>
      </c>
      <c r="G19" s="52">
        <v>1.1699999999999999E-2</v>
      </c>
      <c r="I19" s="60" t="s">
        <v>12</v>
      </c>
      <c r="J19" s="115"/>
      <c r="K19" s="116"/>
      <c r="L19" s="123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5"/>
      <c r="Z19" s="49"/>
    </row>
    <row r="20" spans="1:26" ht="0.75" customHeight="1" x14ac:dyDescent="0.2">
      <c r="A20" s="6" t="str">
        <f>A19</f>
        <v>Construção de Redes de Abastecimento de Água, Coleta de Esgoto</v>
      </c>
      <c r="B20" s="51" t="s">
        <v>8</v>
      </c>
      <c r="C20" s="6" t="str">
        <f t="shared" si="0"/>
        <v>Construção de Redes de Abastecimento de Água, Coleta de Esgoto-L</v>
      </c>
      <c r="D20" s="6"/>
      <c r="E20" s="52">
        <v>6.7400000000000002E-2</v>
      </c>
      <c r="F20" s="52">
        <v>8.0399999999999985E-2</v>
      </c>
      <c r="G20" s="52">
        <v>9.4E-2</v>
      </c>
      <c r="I20" s="60" t="s">
        <v>12</v>
      </c>
      <c r="J20" s="61"/>
      <c r="K20" s="62"/>
      <c r="L20" s="62"/>
      <c r="M20" s="62"/>
      <c r="N20" s="62"/>
      <c r="O20" s="62"/>
      <c r="P20" s="62"/>
      <c r="Q20" s="62"/>
      <c r="R20" s="62"/>
      <c r="S20" s="63"/>
      <c r="T20" s="49"/>
      <c r="U20" s="49"/>
      <c r="V20" s="49"/>
      <c r="W20" s="49"/>
      <c r="X20" s="49"/>
      <c r="Y20" s="53"/>
    </row>
    <row r="21" spans="1:26" ht="12" customHeight="1" x14ac:dyDescent="0.2">
      <c r="A21" s="6" t="str">
        <f>A20</f>
        <v>Construção de Redes de Abastecimento de Água, Coleta de Esgoto</v>
      </c>
      <c r="B21" s="54" t="s">
        <v>10</v>
      </c>
      <c r="C21" s="6" t="str">
        <f t="shared" si="0"/>
        <v>Construção de Redes de Abastecimento de Água, Coleta de Esgoto-BDI PAD</v>
      </c>
      <c r="D21" s="6"/>
      <c r="E21" s="52">
        <v>0.20760000000000001</v>
      </c>
      <c r="F21" s="52">
        <v>0.24179999999999999</v>
      </c>
      <c r="G21" s="52">
        <v>0.26440000000000002</v>
      </c>
      <c r="I21" s="60" t="s">
        <v>12</v>
      </c>
      <c r="J21" s="202" t="s">
        <v>14</v>
      </c>
      <c r="K21" s="197"/>
      <c r="L21" s="197"/>
      <c r="M21" s="197"/>
      <c r="N21" s="197"/>
      <c r="O21" s="197"/>
      <c r="P21" s="197"/>
      <c r="Q21" s="198"/>
      <c r="R21" s="131" t="s">
        <v>15</v>
      </c>
      <c r="S21" s="127" t="s">
        <v>16</v>
      </c>
      <c r="T21" s="196" t="s">
        <v>17</v>
      </c>
      <c r="U21" s="197"/>
      <c r="V21" s="198"/>
      <c r="W21" s="129" t="s">
        <v>18</v>
      </c>
      <c r="X21" s="129" t="s">
        <v>19</v>
      </c>
      <c r="Y21" s="195" t="s">
        <v>20</v>
      </c>
    </row>
    <row r="22" spans="1:26" ht="13.5" customHeight="1" x14ac:dyDescent="0.2">
      <c r="A22" s="6" t="s">
        <v>21</v>
      </c>
      <c r="B22" s="51" t="s">
        <v>4</v>
      </c>
      <c r="C22" s="6" t="str">
        <f t="shared" si="0"/>
        <v>Construção e Manutenção de Estações e Redes de Distribuição de Energia Elétrica-AC</v>
      </c>
      <c r="D22" s="6"/>
      <c r="E22" s="52">
        <v>5.2900000000000003E-2</v>
      </c>
      <c r="F22" s="52">
        <v>5.9200000000000003E-2</v>
      </c>
      <c r="G22" s="52">
        <v>7.9299999999999995E-2</v>
      </c>
      <c r="I22" s="60" t="s">
        <v>12</v>
      </c>
      <c r="J22" s="199"/>
      <c r="K22" s="200"/>
      <c r="L22" s="200"/>
      <c r="M22" s="200"/>
      <c r="N22" s="200"/>
      <c r="O22" s="200"/>
      <c r="P22" s="200"/>
      <c r="Q22" s="201"/>
      <c r="R22" s="132"/>
      <c r="S22" s="128"/>
      <c r="T22" s="199"/>
      <c r="U22" s="200"/>
      <c r="V22" s="201"/>
      <c r="W22" s="130"/>
      <c r="X22" s="130"/>
      <c r="Y22" s="128"/>
    </row>
    <row r="23" spans="1:26" ht="15" customHeight="1" x14ac:dyDescent="0.2">
      <c r="A23" s="6" t="str">
        <f>A22</f>
        <v>Construção e Manutenção de Estações e Redes de Distribuição de Energia Elétrica</v>
      </c>
      <c r="B23" s="51" t="s">
        <v>5</v>
      </c>
      <c r="C23" s="6" t="str">
        <f t="shared" si="0"/>
        <v>Construção e Manutenção de Estações e Redes de Distribuição de Energia Elétrica-SG</v>
      </c>
      <c r="D23" s="6"/>
      <c r="E23" s="52">
        <v>2.5000000000000001E-3</v>
      </c>
      <c r="F23" s="52">
        <v>5.1000000000000004E-3</v>
      </c>
      <c r="G23" s="52">
        <v>5.6000000000000008E-3</v>
      </c>
      <c r="I23" s="60" t="s">
        <v>12</v>
      </c>
      <c r="J23" s="108" t="str">
        <f>IF($L$17=$A$148,"Encargos Sociais incidentes sobre a mão de obra","Administração Central")</f>
        <v>Administração Central</v>
      </c>
      <c r="K23" s="109"/>
      <c r="L23" s="109"/>
      <c r="M23" s="109"/>
      <c r="N23" s="109"/>
      <c r="O23" s="109"/>
      <c r="P23" s="109"/>
      <c r="Q23" s="110"/>
      <c r="R23" s="31" t="str">
        <f>IF($L17=$A$148,"K1","AC")</f>
        <v>AC</v>
      </c>
      <c r="S23" s="64">
        <v>4.5999999999999999E-2</v>
      </c>
      <c r="T23" s="103" t="s">
        <v>22</v>
      </c>
      <c r="U23" s="104"/>
      <c r="V23" s="105"/>
      <c r="W23" s="32">
        <f>VLOOKUP(CONCATENATE(L17,"-",R23),$C$3:$G$138,3,FALSE)</f>
        <v>0.03</v>
      </c>
      <c r="X23" s="32">
        <f>VLOOKUP(CONCATENATE(L17,"-",R23),$C$3:$G$138,4,FALSE)</f>
        <v>0.04</v>
      </c>
      <c r="Y23" s="33">
        <f>VLOOKUP(CONCATENATE(L17,"-",R23),$C$3:$G$138,5,FALSE)</f>
        <v>5.5E-2</v>
      </c>
    </row>
    <row r="24" spans="1:26" ht="15" customHeight="1" x14ac:dyDescent="0.2">
      <c r="A24" s="6" t="str">
        <f>A23</f>
        <v>Construção e Manutenção de Estações e Redes de Distribuição de Energia Elétrica</v>
      </c>
      <c r="B24" s="51" t="s">
        <v>6</v>
      </c>
      <c r="C24" s="6" t="str">
        <f t="shared" si="0"/>
        <v>Construção e Manutenção de Estações e Redes de Distribuição de Energia Elétrica-R</v>
      </c>
      <c r="D24" s="6"/>
      <c r="E24" s="52">
        <v>0.01</v>
      </c>
      <c r="F24" s="52">
        <v>1.4800000000000001E-2</v>
      </c>
      <c r="G24" s="52">
        <v>1.9699999999999999E-2</v>
      </c>
      <c r="I24" s="60" t="s">
        <v>12</v>
      </c>
      <c r="J24" s="108" t="str">
        <f>IF($L$17=$A$148,"Administração Central da empresa ou consultoria - overhead","Seguro e Garantia")</f>
        <v>Seguro e Garantia</v>
      </c>
      <c r="K24" s="109"/>
      <c r="L24" s="109"/>
      <c r="M24" s="109"/>
      <c r="N24" s="109"/>
      <c r="O24" s="109"/>
      <c r="P24" s="109"/>
      <c r="Q24" s="110"/>
      <c r="R24" s="31" t="str">
        <f>IF($L17=$A$148,"K2","SG")</f>
        <v>SG</v>
      </c>
      <c r="S24" s="64">
        <v>8.9999999999999993E-3</v>
      </c>
      <c r="T24" s="103" t="s">
        <v>22</v>
      </c>
      <c r="U24" s="104"/>
      <c r="V24" s="105"/>
      <c r="W24" s="32">
        <f>VLOOKUP(CONCATENATE(L17,"-",R24),$C$3:$G$138,3,FALSE)</f>
        <v>8.0000000000000002E-3</v>
      </c>
      <c r="X24" s="32">
        <f>VLOOKUP(CONCATENATE(L17,"-",R24),$C$3:$G$138,4,FALSE)</f>
        <v>8.0000000000000002E-3</v>
      </c>
      <c r="Y24" s="33">
        <f>VLOOKUP(CONCATENATE(L17,"-",R24),$C$3:$G$138,5,FALSE)</f>
        <v>0.01</v>
      </c>
    </row>
    <row r="25" spans="1:26" ht="15" customHeight="1" x14ac:dyDescent="0.2">
      <c r="A25" s="6" t="str">
        <f>A24</f>
        <v>Construção e Manutenção de Estações e Redes de Distribuição de Energia Elétrica</v>
      </c>
      <c r="B25" s="51" t="s">
        <v>7</v>
      </c>
      <c r="C25" s="6" t="str">
        <f t="shared" si="0"/>
        <v>Construção e Manutenção de Estações e Redes de Distribuição de Energia Elétrica-DF</v>
      </c>
      <c r="D25" s="6"/>
      <c r="E25" s="52">
        <v>1.01E-2</v>
      </c>
      <c r="F25" s="52">
        <v>1.0700000000000001E-2</v>
      </c>
      <c r="G25" s="52">
        <v>1.11E-2</v>
      </c>
      <c r="I25" s="60" t="s">
        <v>12</v>
      </c>
      <c r="J25" s="108" t="str">
        <f>IF($L$17=$A$148,"","Risco")</f>
        <v>Risco</v>
      </c>
      <c r="K25" s="109"/>
      <c r="L25" s="109"/>
      <c r="M25" s="109"/>
      <c r="N25" s="109"/>
      <c r="O25" s="109"/>
      <c r="P25" s="109"/>
      <c r="Q25" s="110"/>
      <c r="R25" s="31" t="str">
        <f>IF($L17=$A$148,"","R")</f>
        <v>R</v>
      </c>
      <c r="S25" s="64">
        <v>1.2699999999999999E-2</v>
      </c>
      <c r="T25" s="103" t="s">
        <v>22</v>
      </c>
      <c r="U25" s="104"/>
      <c r="V25" s="105"/>
      <c r="W25" s="32">
        <f>VLOOKUP(CONCATENATE(L17,"-",R25),$C$3:$G$138,3,FALSE)</f>
        <v>9.7000000000000003E-3</v>
      </c>
      <c r="X25" s="32">
        <f>VLOOKUP(CONCATENATE(L17,"-",R25),$C$3:$G$138,4,FALSE)</f>
        <v>1.2699999999999999E-2</v>
      </c>
      <c r="Y25" s="33">
        <f>VLOOKUP(CONCATENATE(L17,"-",R25),$C$3:$G$138,5,FALSE)</f>
        <v>1.2699999999999999E-2</v>
      </c>
    </row>
    <row r="26" spans="1:26" ht="15" customHeight="1" x14ac:dyDescent="0.2">
      <c r="A26" s="6" t="str">
        <f>A25</f>
        <v>Construção e Manutenção de Estações e Redes de Distribuição de Energia Elétrica</v>
      </c>
      <c r="B26" s="51" t="s">
        <v>8</v>
      </c>
      <c r="C26" s="6" t="str">
        <f t="shared" si="0"/>
        <v>Construção e Manutenção de Estações e Redes de Distribuição de Energia Elétrica-L</v>
      </c>
      <c r="D26" s="6"/>
      <c r="E26" s="52">
        <v>0.08</v>
      </c>
      <c r="F26" s="52">
        <v>8.3100000000000007E-2</v>
      </c>
      <c r="G26" s="52">
        <v>9.5100000000000004E-2</v>
      </c>
      <c r="I26" s="60" t="s">
        <v>12</v>
      </c>
      <c r="J26" s="108" t="str">
        <f>IF($L$17=$A$148,"","Despesas Financeiras")</f>
        <v>Despesas Financeiras</v>
      </c>
      <c r="K26" s="109"/>
      <c r="L26" s="109"/>
      <c r="M26" s="109"/>
      <c r="N26" s="109"/>
      <c r="O26" s="109"/>
      <c r="P26" s="109"/>
      <c r="Q26" s="110"/>
      <c r="R26" s="31" t="str">
        <f>IF($L17=$A$148,"","DF")</f>
        <v>DF</v>
      </c>
      <c r="S26" s="64">
        <v>1.23E-2</v>
      </c>
      <c r="T26" s="103" t="s">
        <v>22</v>
      </c>
      <c r="U26" s="104"/>
      <c r="V26" s="105"/>
      <c r="W26" s="32">
        <f>VLOOKUP(CONCATENATE(L17,"-",R26),$C$3:$G$138,3,FALSE)</f>
        <v>5.8999999999999999E-3</v>
      </c>
      <c r="X26" s="32">
        <f>VLOOKUP(CONCATENATE(L17,"-",R26),$C$3:$G$138,4,FALSE)</f>
        <v>1.23E-2</v>
      </c>
      <c r="Y26" s="33">
        <f>VLOOKUP(CONCATENATE(L17,"-",R26),$C$3:$G$138,5,FALSE)</f>
        <v>1.3899999999999999E-2</v>
      </c>
    </row>
    <row r="27" spans="1:26" ht="15" customHeight="1" x14ac:dyDescent="0.2">
      <c r="A27" s="6" t="str">
        <f>A26</f>
        <v>Construção e Manutenção de Estações e Redes de Distribuição de Energia Elétrica</v>
      </c>
      <c r="B27" s="54" t="s">
        <v>10</v>
      </c>
      <c r="C27" s="6" t="str">
        <f t="shared" si="0"/>
        <v>Construção e Manutenção de Estações e Redes de Distribuição de Energia Elétrica-BDI PAD</v>
      </c>
      <c r="D27" s="6"/>
      <c r="E27" s="52">
        <v>0.24</v>
      </c>
      <c r="F27" s="52">
        <v>0.25840000000000002</v>
      </c>
      <c r="G27" s="52">
        <v>0.27860000000000001</v>
      </c>
      <c r="I27" s="60" t="s">
        <v>12</v>
      </c>
      <c r="J27" s="108" t="str">
        <f>IF($L$17=$A$148,"Margem bruta da empresa de consultoria","Lucro")</f>
        <v>Lucro</v>
      </c>
      <c r="K27" s="109"/>
      <c r="L27" s="109"/>
      <c r="M27" s="109"/>
      <c r="N27" s="109"/>
      <c r="O27" s="109"/>
      <c r="P27" s="109"/>
      <c r="Q27" s="110"/>
      <c r="R27" s="31" t="str">
        <f>IF($L17=$A$148,"K3","L")</f>
        <v>L</v>
      </c>
      <c r="S27" s="64">
        <v>7.8E-2</v>
      </c>
      <c r="T27" s="103" t="s">
        <v>22</v>
      </c>
      <c r="U27" s="104"/>
      <c r="V27" s="105"/>
      <c r="W27" s="32">
        <f>VLOOKUP(CONCATENATE(L17,"-",R27),$C$3:$G$138,3,FALSE)</f>
        <v>6.1600000000000002E-2</v>
      </c>
      <c r="X27" s="32">
        <f>VLOOKUP(CONCATENATE(L17,"-",R27),$C$3:$G$138,4,FALSE)</f>
        <v>7.400000000000001E-2</v>
      </c>
      <c r="Y27" s="33">
        <f>VLOOKUP(CONCATENATE(L17,"-",R27),$C$3:$G$138,5,FALSE)</f>
        <v>8.9600000000000013E-2</v>
      </c>
    </row>
    <row r="28" spans="1:26" ht="15" customHeight="1" x14ac:dyDescent="0.2">
      <c r="A28" s="6" t="s">
        <v>23</v>
      </c>
      <c r="B28" s="51" t="s">
        <v>4</v>
      </c>
      <c r="C28" s="6" t="str">
        <f t="shared" si="0"/>
        <v>Obras Portuárias, Marítimas e Fluviais-AC</v>
      </c>
      <c r="D28" s="6"/>
      <c r="E28" s="52">
        <v>0.04</v>
      </c>
      <c r="F28" s="52">
        <v>5.5199999999999999E-2</v>
      </c>
      <c r="G28" s="52">
        <v>7.85E-2</v>
      </c>
      <c r="I28" s="60" t="s">
        <v>12</v>
      </c>
      <c r="J28" s="108" t="s">
        <v>24</v>
      </c>
      <c r="K28" s="109"/>
      <c r="L28" s="109"/>
      <c r="M28" s="109"/>
      <c r="N28" s="109"/>
      <c r="O28" s="109"/>
      <c r="P28" s="109"/>
      <c r="Q28" s="110"/>
      <c r="R28" s="31" t="s">
        <v>25</v>
      </c>
      <c r="S28" s="102">
        <v>3.6499999999999998E-2</v>
      </c>
      <c r="T28" s="103" t="s">
        <v>22</v>
      </c>
      <c r="U28" s="104"/>
      <c r="V28" s="105"/>
      <c r="W28" s="32">
        <v>3.6499999999999998E-2</v>
      </c>
      <c r="X28" s="32">
        <v>3.6499999999999998E-2</v>
      </c>
      <c r="Y28" s="33">
        <v>3.6499999999999998E-2</v>
      </c>
    </row>
    <row r="29" spans="1:26" ht="15" customHeight="1" x14ac:dyDescent="0.2">
      <c r="A29" s="6" t="str">
        <f>A28</f>
        <v>Obras Portuárias, Marítimas e Fluviais</v>
      </c>
      <c r="B29" s="51" t="s">
        <v>5</v>
      </c>
      <c r="C29" s="6" t="str">
        <f t="shared" si="0"/>
        <v>Obras Portuárias, Marítimas e Fluviais-SG</v>
      </c>
      <c r="D29" s="6"/>
      <c r="E29" s="52">
        <v>8.1000000000000013E-3</v>
      </c>
      <c r="F29" s="52">
        <v>1.2199999999999999E-2</v>
      </c>
      <c r="G29" s="52">
        <v>1.9900000000000001E-2</v>
      </c>
      <c r="I29" s="60" t="s">
        <v>12</v>
      </c>
      <c r="J29" s="108" t="s">
        <v>26</v>
      </c>
      <c r="K29" s="109"/>
      <c r="L29" s="109"/>
      <c r="M29" s="109"/>
      <c r="N29" s="109"/>
      <c r="O29" s="109"/>
      <c r="P29" s="109"/>
      <c r="Q29" s="110"/>
      <c r="R29" s="31" t="s">
        <v>27</v>
      </c>
      <c r="S29" s="33">
        <f ca="1">IF(AND($L17&lt;&gt;$A$147,COUNTA(OFFSET(S22,1,0,6))&gt;0),$X$13*$X$12,0)</f>
        <v>2.4E-2</v>
      </c>
      <c r="T29" s="103" t="s">
        <v>22</v>
      </c>
      <c r="U29" s="104"/>
      <c r="V29" s="105"/>
      <c r="W29" s="32">
        <v>0</v>
      </c>
      <c r="X29" s="32">
        <v>2.5000000000000001E-2</v>
      </c>
      <c r="Y29" s="33">
        <v>0.05</v>
      </c>
    </row>
    <row r="30" spans="1:26" ht="15" customHeight="1" x14ac:dyDescent="0.2">
      <c r="A30" s="6" t="str">
        <f>A29</f>
        <v>Obras Portuárias, Marítimas e Fluviais</v>
      </c>
      <c r="B30" s="51" t="s">
        <v>6</v>
      </c>
      <c r="C30" s="6" t="str">
        <f t="shared" si="0"/>
        <v>Obras Portuárias, Marítimas e Fluviais-R</v>
      </c>
      <c r="D30" s="6"/>
      <c r="E30" s="52">
        <v>1.46E-2</v>
      </c>
      <c r="F30" s="52">
        <v>2.3199999999999998E-2</v>
      </c>
      <c r="G30" s="52">
        <v>3.1600000000000003E-2</v>
      </c>
      <c r="I30" s="60" t="s">
        <v>12</v>
      </c>
      <c r="J30" s="108" t="s">
        <v>28</v>
      </c>
      <c r="K30" s="109"/>
      <c r="L30" s="109"/>
      <c r="M30" s="109"/>
      <c r="N30" s="109"/>
      <c r="O30" s="109"/>
      <c r="P30" s="107"/>
      <c r="Q30" s="126"/>
      <c r="R30" s="31" t="s">
        <v>29</v>
      </c>
      <c r="S30" s="33">
        <f ca="1">IF(P31="SEM",0,IF(AND($L17&lt;&gt;$A$147,COUNTA(OFFSET(S22,1,0,6))&gt;0),4.5%,0%))</f>
        <v>0</v>
      </c>
      <c r="T30" s="103" t="s">
        <v>22</v>
      </c>
      <c r="U30" s="104"/>
      <c r="V30" s="105"/>
      <c r="W30" s="34">
        <v>0</v>
      </c>
      <c r="X30" s="34">
        <v>4.4999999999999998E-2</v>
      </c>
      <c r="Y30" s="35">
        <v>4.4999999999999998E-2</v>
      </c>
    </row>
    <row r="31" spans="1:26" ht="30" customHeight="1" thickBot="1" x14ac:dyDescent="0.25">
      <c r="A31" s="6" t="str">
        <f>A30</f>
        <v>Obras Portuárias, Marítimas e Fluviais</v>
      </c>
      <c r="B31" s="51" t="s">
        <v>7</v>
      </c>
      <c r="C31" s="6" t="str">
        <f t="shared" si="0"/>
        <v>Obras Portuárias, Marítimas e Fluviais-DF</v>
      </c>
      <c r="D31" s="6"/>
      <c r="E31" s="52">
        <v>9.3999999999999986E-3</v>
      </c>
      <c r="F31" s="52">
        <v>1.0200000000000001E-2</v>
      </c>
      <c r="G31" s="52">
        <v>1.3300000000000001E-2</v>
      </c>
      <c r="I31" s="60" t="s">
        <v>12</v>
      </c>
      <c r="J31" s="189" t="s">
        <v>41</v>
      </c>
      <c r="K31" s="190"/>
      <c r="L31" s="190"/>
      <c r="M31" s="190"/>
      <c r="N31" s="190"/>
      <c r="O31" s="190"/>
      <c r="P31" s="191" t="s">
        <v>42</v>
      </c>
      <c r="Q31" s="192"/>
      <c r="R31" s="36" t="s">
        <v>10</v>
      </c>
      <c r="S31" s="37">
        <f ca="1">IF(P31="SEM",ROUND((((1+S23+S24+S25)*(1+S26)*(1+S27)/(1-(S28+S29)))-1),4),IF(P31="COM",ROUND((((1+S23+S24+S25)*(1+S26)*(1+S27)/(1-(S28+S29+S30)))-1),4)))</f>
        <v>0.2402</v>
      </c>
      <c r="T31" s="106" t="str">
        <f ca="1">IF(OR($L$17=$A$148,$L$17=$A$147,AND(A81&gt;=W31,A81&lt;=Y31)),"OK","FORA DO INTERVALO")</f>
        <v>OK</v>
      </c>
      <c r="U31" s="107"/>
      <c r="V31" s="105"/>
      <c r="W31" s="32">
        <f>IF($L17=$A$147,0,VLOOKUP(CONCATENATE($L17,"-",$R31),$C$3:$G$138,3,FALSE))</f>
        <v>0.2034</v>
      </c>
      <c r="X31" s="32">
        <f>IF($L17=$A$147,0,VLOOKUP(CONCATENATE($L17,"-",$R31),$C$3:$G$138,4,FALSE))</f>
        <v>0.22120000000000001</v>
      </c>
      <c r="Y31" s="33">
        <f>IF($L17=$A$147,0,VLOOKUP(CONCATENATE($L17,"-",$R31),$C$3:$G$138,5,FALSE))</f>
        <v>0.25</v>
      </c>
    </row>
    <row r="32" spans="1:26" ht="15" hidden="1" customHeight="1" x14ac:dyDescent="0.2">
      <c r="A32" s="6" t="str">
        <f>A31</f>
        <v>Obras Portuárias, Marítimas e Fluviais</v>
      </c>
      <c r="B32" s="51" t="s">
        <v>8</v>
      </c>
      <c r="C32" s="6" t="str">
        <f t="shared" si="0"/>
        <v>Obras Portuárias, Marítimas e Fluviais-L</v>
      </c>
      <c r="D32" s="6"/>
      <c r="E32" s="52">
        <v>7.1399999999999991E-2</v>
      </c>
      <c r="F32" s="52">
        <v>8.4000000000000005E-2</v>
      </c>
      <c r="G32" s="52">
        <v>0.1043</v>
      </c>
      <c r="I32" s="60" t="s">
        <v>12</v>
      </c>
      <c r="J32" s="173"/>
      <c r="K32" s="174"/>
      <c r="L32" s="174"/>
      <c r="M32" s="174"/>
      <c r="N32" s="174"/>
      <c r="O32" s="174"/>
      <c r="P32" s="174"/>
      <c r="Q32" s="174"/>
      <c r="R32" s="65"/>
      <c r="S32" s="65"/>
      <c r="T32" s="66"/>
      <c r="U32" s="67"/>
      <c r="Y32" s="53"/>
    </row>
    <row r="33" spans="1:26" ht="1.5" customHeight="1" thickBot="1" x14ac:dyDescent="0.25">
      <c r="A33" s="6" t="str">
        <f>A32</f>
        <v>Obras Portuárias, Marítimas e Fluviais</v>
      </c>
      <c r="B33" s="54" t="s">
        <v>10</v>
      </c>
      <c r="C33" s="6" t="str">
        <f t="shared" si="0"/>
        <v>Obras Portuárias, Marítimas e Fluviais-BDI PAD</v>
      </c>
      <c r="D33" s="6"/>
      <c r="E33" s="52">
        <v>0.22800000000000001</v>
      </c>
      <c r="F33" s="52">
        <v>0.27479999999999999</v>
      </c>
      <c r="G33" s="52">
        <v>0.3095</v>
      </c>
      <c r="I33" s="60" t="s">
        <v>12</v>
      </c>
      <c r="J33" s="68"/>
      <c r="K33" s="69"/>
      <c r="L33" s="69"/>
      <c r="M33" s="69"/>
      <c r="N33" s="69"/>
      <c r="O33" s="69"/>
      <c r="P33" s="69"/>
      <c r="Q33" s="69"/>
      <c r="R33" s="69"/>
      <c r="S33" s="69"/>
      <c r="T33" s="55"/>
      <c r="U33" s="70"/>
      <c r="V33" s="55"/>
      <c r="W33" s="55"/>
      <c r="X33" s="55"/>
      <c r="Y33" s="71"/>
    </row>
    <row r="34" spans="1:26" ht="12" customHeight="1" x14ac:dyDescent="0.2">
      <c r="A34" s="6" t="s">
        <v>30</v>
      </c>
      <c r="B34" s="51" t="s">
        <v>4</v>
      </c>
      <c r="C34" s="6" t="str">
        <f t="shared" si="0"/>
        <v>Fornecimento de Materiais e Equipamentos (aquisição indireta - em conjunto com licitação de obras)-AC</v>
      </c>
      <c r="D34" s="6"/>
      <c r="E34" s="52">
        <v>1.4999999999999999E-2</v>
      </c>
      <c r="F34" s="52">
        <v>3.4500000000000003E-2</v>
      </c>
      <c r="G34" s="52">
        <v>4.4900000000000002E-2</v>
      </c>
      <c r="I34" s="60" t="s">
        <v>12</v>
      </c>
      <c r="J34" s="186" t="s">
        <v>50</v>
      </c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8"/>
    </row>
    <row r="35" spans="1:26" ht="3.75" customHeight="1" x14ac:dyDescent="0.2">
      <c r="A35" s="6" t="str">
        <f>A34</f>
        <v>Fornecimento de Materiais e Equipamentos (aquisição indireta - em conjunto com licitação de obras)</v>
      </c>
      <c r="B35" s="51" t="s">
        <v>5</v>
      </c>
      <c r="C35" s="6" t="str">
        <f t="shared" si="0"/>
        <v>Fornecimento de Materiais e Equipamentos (aquisição indireta - em conjunto com licitação de obras)-SG</v>
      </c>
      <c r="D35" s="6"/>
      <c r="E35" s="52">
        <v>3.0000000000000001E-3</v>
      </c>
      <c r="F35" s="52">
        <v>4.7999999999999996E-3</v>
      </c>
      <c r="G35" s="52">
        <v>8.199999999999999E-3</v>
      </c>
      <c r="I35" s="60" t="s">
        <v>12</v>
      </c>
      <c r="J35" s="28"/>
      <c r="K35" s="29"/>
      <c r="L35" s="29"/>
      <c r="M35" s="29"/>
      <c r="N35" s="29"/>
      <c r="O35" s="29"/>
      <c r="P35" s="29"/>
      <c r="Q35" s="29"/>
      <c r="R35" s="29"/>
      <c r="S35" s="29"/>
      <c r="T35" s="30"/>
      <c r="U35" s="30"/>
      <c r="V35" s="30"/>
      <c r="W35" s="30"/>
      <c r="X35" s="30"/>
      <c r="Y35" s="27"/>
    </row>
    <row r="36" spans="1:26" ht="12.75" customHeight="1" x14ac:dyDescent="0.2">
      <c r="A36" s="6" t="str">
        <f>A35</f>
        <v>Fornecimento de Materiais e Equipamentos (aquisição indireta - em conjunto com licitação de obras)</v>
      </c>
      <c r="B36" s="51" t="s">
        <v>6</v>
      </c>
      <c r="C36" s="6" t="str">
        <f t="shared" si="0"/>
        <v>Fornecimento de Materiais e Equipamentos (aquisição indireta - em conjunto com licitação de obras)-R</v>
      </c>
      <c r="D36" s="6"/>
      <c r="E36" s="52">
        <v>5.6000000000000008E-3</v>
      </c>
      <c r="F36" s="52">
        <v>8.5000000000000006E-3</v>
      </c>
      <c r="G36" s="52">
        <v>8.8999999999999999E-3</v>
      </c>
      <c r="I36" s="60" t="s">
        <v>12</v>
      </c>
      <c r="J36" s="175" t="s">
        <v>31</v>
      </c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7"/>
    </row>
    <row r="37" spans="1:26" ht="12.75" customHeight="1" x14ac:dyDescent="0.25">
      <c r="A37" s="6" t="str">
        <f>A36</f>
        <v>Fornecimento de Materiais e Equipamentos (aquisição indireta - em conjunto com licitação de obras)</v>
      </c>
      <c r="B37" s="51" t="s">
        <v>7</v>
      </c>
      <c r="C37" s="6" t="str">
        <f t="shared" si="0"/>
        <v>Fornecimento de Materiais e Equipamentos (aquisição indireta - em conjunto com licitação de obras)-DF</v>
      </c>
      <c r="D37" s="6"/>
      <c r="E37" s="52">
        <v>8.5000000000000006E-3</v>
      </c>
      <c r="F37" s="52">
        <v>8.5000000000000006E-3</v>
      </c>
      <c r="G37" s="52">
        <v>1.11E-2</v>
      </c>
      <c r="I37" s="60" t="s">
        <v>12</v>
      </c>
      <c r="J37" s="39"/>
      <c r="K37" s="40"/>
      <c r="L37" s="40"/>
      <c r="M37" s="40"/>
      <c r="N37" s="178" t="s">
        <v>46</v>
      </c>
      <c r="O37" s="40" t="str">
        <f>IF($L17=$A$148,"(1+K1+K2)*(1+K3)","(1+AC + S + R + G)*(1 + DF)*(1+L)")</f>
        <v>(1+AC + S + R + G)*(1 + DF)*(1+L)</v>
      </c>
      <c r="P37" s="40"/>
      <c r="Q37" s="40"/>
      <c r="R37" s="180">
        <v>-1</v>
      </c>
      <c r="S37" s="40"/>
      <c r="T37" s="40"/>
      <c r="U37" s="40"/>
      <c r="V37" s="40"/>
      <c r="W37" s="40"/>
      <c r="X37" s="40"/>
      <c r="Y37" s="41"/>
    </row>
    <row r="38" spans="1:26" ht="19.5" customHeight="1" thickBot="1" x14ac:dyDescent="0.25">
      <c r="A38" s="6" t="str">
        <f>A37</f>
        <v>Fornecimento de Materiais e Equipamentos (aquisição indireta - em conjunto com licitação de obras)</v>
      </c>
      <c r="B38" s="51" t="s">
        <v>8</v>
      </c>
      <c r="C38" s="6" t="str">
        <f t="shared" si="0"/>
        <v>Fornecimento de Materiais e Equipamentos (aquisição indireta - em conjunto com licitação de obras)-L</v>
      </c>
      <c r="D38" s="6"/>
      <c r="E38" s="52">
        <v>3.5000000000000003E-2</v>
      </c>
      <c r="F38" s="52">
        <v>5.1100000000000007E-2</v>
      </c>
      <c r="G38" s="52">
        <v>6.2199999999999998E-2</v>
      </c>
      <c r="I38" s="60" t="s">
        <v>12</v>
      </c>
      <c r="J38" s="42"/>
      <c r="K38" s="43"/>
      <c r="L38" s="43"/>
      <c r="M38" s="43"/>
      <c r="N38" s="179"/>
      <c r="O38" s="44"/>
      <c r="P38" s="43" t="s">
        <v>32</v>
      </c>
      <c r="Q38" s="43"/>
      <c r="R38" s="181"/>
      <c r="S38" s="43"/>
      <c r="T38" s="43"/>
      <c r="U38" s="43"/>
      <c r="V38" s="43"/>
      <c r="W38" s="43"/>
      <c r="X38" s="43"/>
      <c r="Y38" s="45"/>
      <c r="Z38" s="49"/>
    </row>
    <row r="39" spans="1:26" ht="0.75" customHeight="1" x14ac:dyDescent="0.2">
      <c r="A39" s="6" t="str">
        <f>A38</f>
        <v>Fornecimento de Materiais e Equipamentos (aquisição indireta - em conjunto com licitação de obras)</v>
      </c>
      <c r="B39" s="54" t="s">
        <v>10</v>
      </c>
      <c r="C39" s="6" t="str">
        <f t="shared" si="0"/>
        <v>Fornecimento de Materiais e Equipamentos (aquisição indireta - em conjunto com licitação de obras)-BDI PAD</v>
      </c>
      <c r="D39" s="6"/>
      <c r="E39" s="52">
        <v>0.111</v>
      </c>
      <c r="F39" s="52">
        <v>0.14019999999999999</v>
      </c>
      <c r="G39" s="52">
        <v>0.16800000000000001</v>
      </c>
      <c r="I39" s="60" t="s">
        <v>12</v>
      </c>
      <c r="J39" s="46"/>
      <c r="K39" s="47"/>
      <c r="L39" s="47"/>
      <c r="M39" s="47"/>
      <c r="N39" s="47"/>
      <c r="O39" s="47"/>
      <c r="P39" s="47"/>
      <c r="Q39" s="47"/>
      <c r="R39" s="47"/>
      <c r="S39" s="48"/>
      <c r="T39" s="38"/>
      <c r="U39" s="38"/>
      <c r="V39" s="38"/>
      <c r="W39" s="38"/>
      <c r="X39" s="38"/>
      <c r="Y39" s="27"/>
    </row>
    <row r="40" spans="1:26" ht="27.75" customHeight="1" x14ac:dyDescent="0.2">
      <c r="A40" s="6" t="s">
        <v>33</v>
      </c>
      <c r="B40" s="54" t="s">
        <v>4</v>
      </c>
      <c r="C40" s="6" t="str">
        <f t="shared" si="0"/>
        <v>Fornecimento de Materiais e Equipamentos (aquisição direta)-AC</v>
      </c>
      <c r="D40" s="6"/>
      <c r="E40" s="52" t="s">
        <v>22</v>
      </c>
      <c r="F40" s="52" t="s">
        <v>22</v>
      </c>
      <c r="G40" s="52" t="s">
        <v>22</v>
      </c>
      <c r="I40" s="60" t="s">
        <v>12</v>
      </c>
      <c r="J40" s="182" t="str">
        <f>CONCATENATE("Declaro para os devidos fins que, conforme legislação tributária municipal, a base de cálculo deste tipo de obra corresponde à ",$X$12*100,"%, com a respectiva alíquota de ",$X$13*100,"%.")</f>
        <v>Declaro para os devidos fins que, conforme legislação tributária municipal, a base de cálculo deste tipo de obra corresponde à 80%, com a respectiva alíquota de 3%.</v>
      </c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4"/>
    </row>
    <row r="41" spans="1:26" ht="3" customHeight="1" x14ac:dyDescent="0.2">
      <c r="A41" s="6" t="s">
        <v>33</v>
      </c>
      <c r="B41" s="54" t="s">
        <v>5</v>
      </c>
      <c r="C41" s="6" t="str">
        <f t="shared" si="0"/>
        <v>Fornecimento de Materiais e Equipamentos (aquisição direta)-SG</v>
      </c>
      <c r="D41" s="6"/>
      <c r="E41" s="52" t="s">
        <v>22</v>
      </c>
      <c r="F41" s="52" t="s">
        <v>22</v>
      </c>
      <c r="G41" s="52" t="s">
        <v>22</v>
      </c>
      <c r="I41" s="60" t="s">
        <v>12</v>
      </c>
      <c r="J41" s="182" t="str">
        <f>CONCATENATE("Declaro para os devidos fins que o regime de Contribuição Previdenciária sobre a Receita Bruta adotado para elaboração do orçamento foi ",IF(P31="COM","COM","SEM")," Desoneração, e que esta é a alternativa mais adequada para a Administração Pública.")</f>
        <v>Declaro para os devidos fins que o regime de Contribuição Previdenciária sobre a Receita Bruta adotado para elaboração do orçamento foi SEM Desoneração, e que esta é a alternativa mais adequada para a Administração Pública.</v>
      </c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4"/>
    </row>
    <row r="42" spans="1:26" ht="33.75" customHeight="1" x14ac:dyDescent="0.2">
      <c r="A42" s="6" t="s">
        <v>33</v>
      </c>
      <c r="B42" s="54" t="s">
        <v>6</v>
      </c>
      <c r="C42" s="6" t="str">
        <f t="shared" si="0"/>
        <v>Fornecimento de Materiais e Equipamentos (aquisição direta)-R</v>
      </c>
      <c r="D42" s="6"/>
      <c r="E42" s="52" t="s">
        <v>22</v>
      </c>
      <c r="F42" s="52" t="s">
        <v>22</v>
      </c>
      <c r="G42" s="52" t="s">
        <v>22</v>
      </c>
      <c r="I42" s="60" t="s">
        <v>12</v>
      </c>
      <c r="J42" s="182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4"/>
    </row>
    <row r="43" spans="1:26" ht="28.5" customHeight="1" x14ac:dyDescent="0.2">
      <c r="A43" s="6" t="s">
        <v>33</v>
      </c>
      <c r="B43" s="54" t="s">
        <v>7</v>
      </c>
      <c r="C43" s="6" t="str">
        <f t="shared" si="0"/>
        <v>Fornecimento de Materiais e Equipamentos (aquisição direta)-DF</v>
      </c>
      <c r="D43" s="6"/>
      <c r="E43" s="52" t="s">
        <v>22</v>
      </c>
      <c r="F43" s="52" t="s">
        <v>22</v>
      </c>
      <c r="G43" s="52" t="s">
        <v>22</v>
      </c>
      <c r="I43" s="60" t="s">
        <v>12</v>
      </c>
      <c r="J43" s="61"/>
      <c r="K43" s="62"/>
      <c r="L43" s="62"/>
      <c r="M43" s="62"/>
      <c r="N43" s="62"/>
      <c r="O43" s="62"/>
      <c r="P43" s="62"/>
      <c r="Q43" s="62"/>
      <c r="R43" s="62"/>
      <c r="S43" s="62"/>
      <c r="T43" s="49"/>
      <c r="Y43" s="53"/>
    </row>
    <row r="44" spans="1:26" ht="12.75" customHeight="1" x14ac:dyDescent="0.2">
      <c r="A44" s="6" t="s">
        <v>33</v>
      </c>
      <c r="B44" s="54" t="s">
        <v>8</v>
      </c>
      <c r="C44" s="6" t="str">
        <f t="shared" si="0"/>
        <v>Fornecimento de Materiais e Equipamentos (aquisição direta)-L</v>
      </c>
      <c r="D44" s="6"/>
      <c r="E44" s="52" t="s">
        <v>22</v>
      </c>
      <c r="F44" s="52" t="s">
        <v>22</v>
      </c>
      <c r="G44" s="52" t="s">
        <v>22</v>
      </c>
      <c r="I44" s="60" t="s">
        <v>12</v>
      </c>
      <c r="J44" s="74"/>
      <c r="K44" s="185" t="s">
        <v>48</v>
      </c>
      <c r="L44" s="185"/>
      <c r="M44" s="75"/>
      <c r="N44" s="75"/>
      <c r="O44" s="75"/>
      <c r="P44" s="185" t="s">
        <v>53</v>
      </c>
      <c r="Q44" s="185"/>
      <c r="R44" s="75"/>
      <c r="S44" s="75"/>
      <c r="T44" s="75"/>
      <c r="U44" s="75"/>
      <c r="V44" s="75"/>
      <c r="W44" s="75"/>
      <c r="X44" s="75"/>
      <c r="Y44" s="76"/>
    </row>
    <row r="45" spans="1:26" ht="24" customHeight="1" x14ac:dyDescent="0.2">
      <c r="A45" s="6" t="s">
        <v>33</v>
      </c>
      <c r="B45" s="54" t="s">
        <v>10</v>
      </c>
      <c r="C45" s="6" t="str">
        <f t="shared" si="0"/>
        <v>Fornecimento de Materiais e Equipamentos (aquisição direta)-BDI PAD</v>
      </c>
      <c r="D45" s="6"/>
      <c r="E45" s="52" t="s">
        <v>22</v>
      </c>
      <c r="F45" s="52" t="s">
        <v>22</v>
      </c>
      <c r="G45" s="52" t="s">
        <v>22</v>
      </c>
      <c r="I45" s="60" t="s">
        <v>12</v>
      </c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9"/>
      <c r="Z45" s="72"/>
    </row>
    <row r="46" spans="1:26" ht="12.75" customHeight="1" x14ac:dyDescent="0.2">
      <c r="A46" s="6" t="s">
        <v>34</v>
      </c>
      <c r="B46" s="51" t="s">
        <v>35</v>
      </c>
      <c r="C46" s="6" t="str">
        <f t="shared" si="0"/>
        <v>Estudos e Projetos, Planos e Gerenciamento e outros correlatos-K1</v>
      </c>
      <c r="D46" s="6"/>
      <c r="E46" s="52" t="s">
        <v>22</v>
      </c>
      <c r="F46" s="52" t="s">
        <v>22</v>
      </c>
      <c r="G46" s="52" t="s">
        <v>22</v>
      </c>
      <c r="I46" s="60" t="s">
        <v>12</v>
      </c>
      <c r="J46" s="61"/>
      <c r="K46" s="207" t="s">
        <v>58</v>
      </c>
      <c r="L46" s="207"/>
      <c r="M46" s="207"/>
      <c r="N46" s="207"/>
      <c r="O46" s="62"/>
      <c r="P46" s="207" t="s">
        <v>49</v>
      </c>
      <c r="Q46" s="207"/>
      <c r="R46" s="207"/>
      <c r="S46" s="207"/>
      <c r="T46" s="49"/>
      <c r="Z46" s="72"/>
    </row>
    <row r="47" spans="1:26" ht="12.75" customHeight="1" x14ac:dyDescent="0.2">
      <c r="A47" s="6" t="str">
        <f>A46</f>
        <v>Estudos e Projetos, Planos e Gerenciamento e outros correlatos</v>
      </c>
      <c r="B47" s="51" t="s">
        <v>36</v>
      </c>
      <c r="C47" s="6" t="str">
        <f t="shared" si="0"/>
        <v>Estudos e Projetos, Planos e Gerenciamento e outros correlatos-K2</v>
      </c>
      <c r="D47" s="6"/>
      <c r="E47" s="52" t="s">
        <v>22</v>
      </c>
      <c r="F47" s="52">
        <v>0.2</v>
      </c>
      <c r="G47" s="52" t="s">
        <v>22</v>
      </c>
      <c r="I47" s="60" t="s">
        <v>12</v>
      </c>
      <c r="J47" s="80"/>
      <c r="K47" s="81"/>
      <c r="L47" s="81"/>
      <c r="M47" s="81"/>
      <c r="N47" s="81"/>
      <c r="O47" s="62"/>
      <c r="P47" s="81"/>
      <c r="Q47" s="81"/>
      <c r="R47" s="81"/>
      <c r="S47" s="81"/>
      <c r="T47" s="49"/>
      <c r="U47" s="49"/>
      <c r="V47" s="82"/>
      <c r="W47" s="82"/>
      <c r="X47" s="82"/>
      <c r="Y47" s="83"/>
    </row>
    <row r="48" spans="1:26" ht="12.75" customHeight="1" x14ac:dyDescent="0.2">
      <c r="A48" s="6" t="str">
        <f>A47</f>
        <v>Estudos e Projetos, Planos e Gerenciamento e outros correlatos</v>
      </c>
      <c r="B48" s="51"/>
      <c r="C48" s="6" t="str">
        <f t="shared" si="0"/>
        <v>Estudos e Projetos, Planos e Gerenciamento e outros correlatos-</v>
      </c>
      <c r="D48" s="6"/>
      <c r="E48" s="52" t="s">
        <v>22</v>
      </c>
      <c r="F48" s="52" t="s">
        <v>22</v>
      </c>
      <c r="G48" s="52" t="s">
        <v>22</v>
      </c>
      <c r="I48" s="60" t="s">
        <v>12</v>
      </c>
      <c r="J48" s="84"/>
      <c r="K48" s="206" t="s">
        <v>64</v>
      </c>
      <c r="L48" s="206"/>
      <c r="M48" s="206"/>
      <c r="N48" s="206"/>
      <c r="O48" s="85"/>
      <c r="P48" s="208" t="s">
        <v>55</v>
      </c>
      <c r="Q48" s="208"/>
      <c r="R48" s="208"/>
      <c r="S48" s="208"/>
      <c r="T48" s="208"/>
      <c r="U48" s="49"/>
      <c r="V48" s="49"/>
      <c r="W48" s="49"/>
      <c r="X48" s="49"/>
      <c r="Y48" s="63"/>
    </row>
    <row r="49" spans="1:26" ht="12.75" customHeight="1" x14ac:dyDescent="0.2">
      <c r="A49" s="6" t="str">
        <f>A48</f>
        <v>Estudos e Projetos, Planos e Gerenciamento e outros correlatos</v>
      </c>
      <c r="B49" s="51"/>
      <c r="C49" s="6" t="str">
        <f t="shared" si="0"/>
        <v>Estudos e Projetos, Planos e Gerenciamento e outros correlatos-</v>
      </c>
      <c r="D49" s="6"/>
      <c r="E49" s="52" t="s">
        <v>22</v>
      </c>
      <c r="F49" s="52" t="s">
        <v>22</v>
      </c>
      <c r="G49" s="52" t="s">
        <v>22</v>
      </c>
      <c r="I49" s="60" t="s">
        <v>12</v>
      </c>
      <c r="J49" s="61"/>
      <c r="K49" s="206" t="s">
        <v>59</v>
      </c>
      <c r="L49" s="206"/>
      <c r="M49" s="206"/>
      <c r="N49" s="206"/>
      <c r="O49" s="62"/>
      <c r="Q49" s="101" t="s">
        <v>56</v>
      </c>
      <c r="Y49" s="63"/>
    </row>
    <row r="50" spans="1:26" ht="12.75" customHeight="1" x14ac:dyDescent="0.2">
      <c r="A50" s="6" t="str">
        <f>A49</f>
        <v>Estudos e Projetos, Planos e Gerenciamento e outros correlatos</v>
      </c>
      <c r="B50" s="51" t="s">
        <v>37</v>
      </c>
      <c r="C50" s="6" t="str">
        <f t="shared" si="0"/>
        <v>Estudos e Projetos, Planos e Gerenciamento e outros correlatos-K3</v>
      </c>
      <c r="D50" s="6"/>
      <c r="E50" s="52" t="s">
        <v>22</v>
      </c>
      <c r="F50" s="52">
        <v>0.12</v>
      </c>
      <c r="G50" s="52" t="s">
        <v>22</v>
      </c>
      <c r="I50" s="60" t="s">
        <v>12</v>
      </c>
      <c r="J50" s="86"/>
      <c r="K50" s="206" t="s">
        <v>65</v>
      </c>
      <c r="L50" s="206"/>
      <c r="M50" s="206"/>
      <c r="N50" s="206"/>
      <c r="O50" s="62"/>
      <c r="Y50" s="63"/>
    </row>
    <row r="51" spans="1:26" ht="12.75" customHeight="1" x14ac:dyDescent="0.2">
      <c r="A51" s="6" t="str">
        <f>A50</f>
        <v>Estudos e Projetos, Planos e Gerenciamento e outros correlatos</v>
      </c>
      <c r="B51" s="54" t="s">
        <v>10</v>
      </c>
      <c r="C51" s="6" t="str">
        <f t="shared" si="0"/>
        <v>Estudos e Projetos, Planos e Gerenciamento e outros correlatos-BDI PAD</v>
      </c>
      <c r="D51" s="6"/>
      <c r="E51" s="52" t="s">
        <v>22</v>
      </c>
      <c r="F51" s="52" t="s">
        <v>22</v>
      </c>
      <c r="G51" s="52" t="s">
        <v>22</v>
      </c>
      <c r="I51" s="60" t="s">
        <v>12</v>
      </c>
      <c r="J51" s="87"/>
      <c r="K51" s="88"/>
      <c r="L51" s="88"/>
      <c r="M51" s="88"/>
      <c r="N51" s="62"/>
      <c r="O51" s="62"/>
      <c r="P51" s="62"/>
      <c r="Q51" s="62"/>
      <c r="R51" s="62"/>
      <c r="Y51" s="63"/>
    </row>
    <row r="52" spans="1:26" ht="12.75" customHeight="1" x14ac:dyDescent="0.2">
      <c r="A52" s="6"/>
      <c r="B52" s="54"/>
      <c r="C52" s="6"/>
      <c r="D52" s="6"/>
      <c r="E52" s="52"/>
      <c r="F52" s="52"/>
      <c r="G52" s="52"/>
      <c r="I52" s="60" t="s">
        <v>12</v>
      </c>
      <c r="J52" s="89"/>
      <c r="K52" s="90"/>
      <c r="L52" s="91"/>
      <c r="M52" s="91"/>
      <c r="N52" s="92"/>
      <c r="O52" s="62"/>
      <c r="P52" s="62"/>
      <c r="Q52" s="62"/>
      <c r="R52" s="62"/>
      <c r="Y52" s="63"/>
    </row>
    <row r="53" spans="1:26" ht="12.75" customHeight="1" x14ac:dyDescent="0.2">
      <c r="I53" s="60" t="s">
        <v>12</v>
      </c>
      <c r="J53" s="89"/>
      <c r="K53" s="93"/>
      <c r="L53" s="91"/>
      <c r="M53" s="91"/>
      <c r="N53" s="92"/>
      <c r="O53" s="62"/>
      <c r="P53" s="62"/>
      <c r="Q53" s="62"/>
      <c r="R53" s="62"/>
      <c r="Y53" s="63"/>
    </row>
    <row r="54" spans="1:26" ht="12.75" customHeight="1" thickBot="1" x14ac:dyDescent="0.25">
      <c r="I54" s="60" t="s">
        <v>12</v>
      </c>
      <c r="J54" s="94"/>
      <c r="K54" s="95"/>
      <c r="L54" s="96"/>
      <c r="M54" s="96"/>
      <c r="N54" s="97"/>
      <c r="O54" s="69"/>
      <c r="P54" s="69"/>
      <c r="Q54" s="69"/>
      <c r="R54" s="69"/>
      <c r="S54" s="73"/>
      <c r="T54" s="73"/>
      <c r="U54" s="73"/>
      <c r="V54" s="73"/>
      <c r="W54" s="73"/>
      <c r="X54" s="73"/>
      <c r="Y54" s="98"/>
    </row>
    <row r="55" spans="1:26" ht="12.75" hidden="1" customHeight="1" x14ac:dyDescent="0.2">
      <c r="I55" s="99" t="s">
        <v>12</v>
      </c>
      <c r="J55" s="2"/>
      <c r="K55" s="3"/>
      <c r="L55" s="4"/>
      <c r="M55" s="4"/>
      <c r="N55" s="5"/>
      <c r="O55" s="6"/>
      <c r="P55" s="6"/>
      <c r="Q55" s="6"/>
      <c r="R55" s="6"/>
      <c r="S55" s="6"/>
    </row>
    <row r="56" spans="1:26" ht="12.75" hidden="1" customHeight="1" x14ac:dyDescent="0.25">
      <c r="I56" s="99" t="str">
        <f t="shared" ref="I56:I95" si="1">IF($S$70=0,"","F")</f>
        <v/>
      </c>
      <c r="J56" s="169"/>
      <c r="K56" s="170"/>
      <c r="L56" s="170"/>
      <c r="M56" s="170"/>
      <c r="N56" s="170"/>
      <c r="O56" s="170"/>
      <c r="P56" s="170"/>
      <c r="Q56" s="170"/>
      <c r="R56" s="170"/>
      <c r="S56" s="170"/>
      <c r="T56" s="8"/>
      <c r="U56" s="8"/>
      <c r="V56" s="8"/>
      <c r="W56" s="8"/>
      <c r="X56" s="8"/>
      <c r="Y56" s="8"/>
      <c r="Z56" s="8"/>
    </row>
    <row r="57" spans="1:26" ht="12.75" hidden="1" customHeight="1" x14ac:dyDescent="0.2">
      <c r="I57" s="99" t="str">
        <f t="shared" si="1"/>
        <v/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8"/>
      <c r="U57" s="8"/>
      <c r="V57" s="8"/>
      <c r="W57" s="8"/>
      <c r="X57" s="8"/>
      <c r="Y57" s="8"/>
      <c r="Z57" s="8"/>
    </row>
    <row r="58" spans="1:26" ht="12.75" hidden="1" customHeight="1" x14ac:dyDescent="0.2">
      <c r="I58" s="99" t="str">
        <f t="shared" si="1"/>
        <v/>
      </c>
      <c r="J58" s="171"/>
      <c r="K58" s="172"/>
      <c r="L58" s="172"/>
      <c r="M58" s="172"/>
      <c r="N58" s="172"/>
      <c r="O58" s="172"/>
      <c r="P58" s="172"/>
      <c r="Q58" s="172"/>
      <c r="R58" s="172"/>
      <c r="S58" s="170"/>
      <c r="T58" s="8"/>
      <c r="U58" s="8"/>
      <c r="V58" s="8"/>
      <c r="W58" s="8"/>
      <c r="X58" s="8"/>
      <c r="Y58" s="8"/>
      <c r="Z58" s="8"/>
    </row>
    <row r="59" spans="1:26" ht="12.75" hidden="1" customHeight="1" x14ac:dyDescent="0.2">
      <c r="I59" s="99" t="str">
        <f t="shared" si="1"/>
        <v/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8"/>
      <c r="U59" s="8"/>
      <c r="V59" s="8"/>
      <c r="W59" s="8"/>
      <c r="X59" s="8"/>
      <c r="Y59" s="8"/>
      <c r="Z59" s="8"/>
    </row>
    <row r="60" spans="1:26" ht="12.75" hidden="1" customHeight="1" x14ac:dyDescent="0.2">
      <c r="I60" s="99" t="str">
        <f t="shared" si="1"/>
        <v/>
      </c>
      <c r="J60" s="203"/>
      <c r="K60" s="170"/>
      <c r="L60" s="170"/>
      <c r="M60" s="170"/>
      <c r="N60" s="170"/>
      <c r="O60" s="170"/>
      <c r="P60" s="170"/>
      <c r="Q60" s="170"/>
      <c r="R60" s="203"/>
      <c r="S60" s="204"/>
      <c r="T60" s="8"/>
      <c r="U60" s="8"/>
      <c r="V60" s="8"/>
      <c r="W60" s="8"/>
      <c r="X60" s="8"/>
      <c r="Y60" s="8"/>
      <c r="Z60" s="8"/>
    </row>
    <row r="61" spans="1:26" ht="12.75" hidden="1" customHeight="1" x14ac:dyDescent="0.2">
      <c r="I61" s="99" t="str">
        <f t="shared" si="1"/>
        <v/>
      </c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204"/>
      <c r="U61" s="170"/>
      <c r="V61" s="170"/>
      <c r="W61" s="205"/>
      <c r="X61" s="205"/>
      <c r="Y61" s="205"/>
      <c r="Z61" s="8"/>
    </row>
    <row r="62" spans="1:26" ht="12.75" hidden="1" customHeight="1" x14ac:dyDescent="0.2">
      <c r="I62" s="99" t="str">
        <f t="shared" si="1"/>
        <v/>
      </c>
      <c r="J62" s="209"/>
      <c r="K62" s="170"/>
      <c r="L62" s="170"/>
      <c r="M62" s="170"/>
      <c r="N62" s="170"/>
      <c r="O62" s="170"/>
      <c r="P62" s="170"/>
      <c r="Q62" s="170"/>
      <c r="R62" s="9"/>
      <c r="S62" s="10"/>
      <c r="T62" s="170"/>
      <c r="U62" s="170"/>
      <c r="V62" s="170"/>
      <c r="W62" s="170"/>
      <c r="X62" s="170"/>
      <c r="Y62" s="170"/>
      <c r="Z62" s="8"/>
    </row>
    <row r="63" spans="1:26" ht="15" hidden="1" customHeight="1" x14ac:dyDescent="0.2">
      <c r="I63" s="99" t="str">
        <f t="shared" si="1"/>
        <v/>
      </c>
      <c r="J63" s="209"/>
      <c r="K63" s="170"/>
      <c r="L63" s="170"/>
      <c r="M63" s="170"/>
      <c r="N63" s="170"/>
      <c r="O63" s="170"/>
      <c r="P63" s="170"/>
      <c r="Q63" s="170"/>
      <c r="R63" s="9"/>
      <c r="S63" s="10"/>
      <c r="T63" s="210"/>
      <c r="U63" s="170"/>
      <c r="V63" s="170"/>
      <c r="W63" s="10"/>
      <c r="X63" s="10"/>
      <c r="Y63" s="10"/>
      <c r="Z63" s="8"/>
    </row>
    <row r="64" spans="1:26" ht="15" hidden="1" customHeight="1" x14ac:dyDescent="0.2">
      <c r="I64" s="99" t="str">
        <f t="shared" si="1"/>
        <v/>
      </c>
      <c r="J64" s="209"/>
      <c r="K64" s="170"/>
      <c r="L64" s="170"/>
      <c r="M64" s="170"/>
      <c r="N64" s="170"/>
      <c r="O64" s="170"/>
      <c r="P64" s="170"/>
      <c r="Q64" s="170"/>
      <c r="R64" s="9"/>
      <c r="S64" s="10"/>
      <c r="T64" s="210"/>
      <c r="U64" s="170"/>
      <c r="V64" s="170"/>
      <c r="W64" s="10"/>
      <c r="X64" s="10"/>
      <c r="Y64" s="10"/>
      <c r="Z64" s="8"/>
    </row>
    <row r="65" spans="9:26" ht="15" hidden="1" customHeight="1" x14ac:dyDescent="0.2">
      <c r="I65" s="99" t="str">
        <f t="shared" si="1"/>
        <v/>
      </c>
      <c r="J65" s="209"/>
      <c r="K65" s="170"/>
      <c r="L65" s="170"/>
      <c r="M65" s="170"/>
      <c r="N65" s="170"/>
      <c r="O65" s="170"/>
      <c r="P65" s="170"/>
      <c r="Q65" s="170"/>
      <c r="R65" s="9"/>
      <c r="S65" s="10"/>
      <c r="T65" s="210"/>
      <c r="U65" s="170"/>
      <c r="V65" s="170"/>
      <c r="W65" s="10"/>
      <c r="X65" s="10"/>
      <c r="Y65" s="10"/>
      <c r="Z65" s="8"/>
    </row>
    <row r="66" spans="9:26" ht="15" hidden="1" customHeight="1" x14ac:dyDescent="0.2">
      <c r="I66" s="99" t="str">
        <f t="shared" si="1"/>
        <v/>
      </c>
      <c r="J66" s="209"/>
      <c r="K66" s="170"/>
      <c r="L66" s="170"/>
      <c r="M66" s="170"/>
      <c r="N66" s="170"/>
      <c r="O66" s="170"/>
      <c r="P66" s="170"/>
      <c r="Q66" s="170"/>
      <c r="R66" s="9"/>
      <c r="S66" s="10"/>
      <c r="T66" s="210"/>
      <c r="U66" s="170"/>
      <c r="V66" s="170"/>
      <c r="W66" s="10"/>
      <c r="X66" s="10"/>
      <c r="Y66" s="10"/>
      <c r="Z66" s="8"/>
    </row>
    <row r="67" spans="9:26" ht="15" hidden="1" customHeight="1" x14ac:dyDescent="0.2">
      <c r="I67" s="99" t="str">
        <f t="shared" si="1"/>
        <v/>
      </c>
      <c r="J67" s="209"/>
      <c r="K67" s="170"/>
      <c r="L67" s="170"/>
      <c r="M67" s="170"/>
      <c r="N67" s="170"/>
      <c r="O67" s="170"/>
      <c r="P67" s="170"/>
      <c r="Q67" s="170"/>
      <c r="R67" s="9"/>
      <c r="S67" s="10"/>
      <c r="T67" s="210"/>
      <c r="U67" s="170"/>
      <c r="V67" s="170"/>
      <c r="W67" s="10"/>
      <c r="X67" s="10"/>
      <c r="Y67" s="10"/>
      <c r="Z67" s="8"/>
    </row>
    <row r="68" spans="9:26" ht="15" hidden="1" customHeight="1" x14ac:dyDescent="0.2">
      <c r="I68" s="99" t="str">
        <f t="shared" si="1"/>
        <v/>
      </c>
      <c r="J68" s="209"/>
      <c r="K68" s="170"/>
      <c r="L68" s="170"/>
      <c r="M68" s="170"/>
      <c r="N68" s="170"/>
      <c r="O68" s="170"/>
      <c r="P68" s="170"/>
      <c r="Q68" s="170"/>
      <c r="R68" s="9"/>
      <c r="S68" s="10"/>
      <c r="T68" s="210"/>
      <c r="U68" s="170"/>
      <c r="V68" s="170"/>
      <c r="W68" s="10"/>
      <c r="X68" s="10"/>
      <c r="Y68" s="10"/>
      <c r="Z68" s="8"/>
    </row>
    <row r="69" spans="9:26" ht="15" hidden="1" customHeight="1" x14ac:dyDescent="0.2">
      <c r="I69" s="99" t="str">
        <f t="shared" si="1"/>
        <v/>
      </c>
      <c r="J69" s="209"/>
      <c r="K69" s="170"/>
      <c r="L69" s="170"/>
      <c r="M69" s="170"/>
      <c r="N69" s="170"/>
      <c r="O69" s="170"/>
      <c r="P69" s="170"/>
      <c r="Q69" s="170"/>
      <c r="R69" s="9"/>
      <c r="S69" s="10"/>
      <c r="T69" s="210"/>
      <c r="U69" s="170"/>
      <c r="V69" s="170"/>
      <c r="W69" s="10"/>
      <c r="X69" s="10"/>
      <c r="Y69" s="10"/>
      <c r="Z69" s="8"/>
    </row>
    <row r="70" spans="9:26" ht="15" hidden="1" customHeight="1" x14ac:dyDescent="0.2">
      <c r="I70" s="99" t="str">
        <f t="shared" si="1"/>
        <v/>
      </c>
      <c r="J70" s="209"/>
      <c r="K70" s="170"/>
      <c r="L70" s="170"/>
      <c r="M70" s="170"/>
      <c r="N70" s="170"/>
      <c r="O70" s="170"/>
      <c r="P70" s="170"/>
      <c r="Q70" s="170"/>
      <c r="R70" s="12"/>
      <c r="S70" s="10"/>
      <c r="T70" s="210"/>
      <c r="U70" s="170"/>
      <c r="V70" s="170"/>
      <c r="W70" s="11"/>
      <c r="X70" s="11"/>
      <c r="Y70" s="11"/>
      <c r="Z70" s="8"/>
    </row>
    <row r="71" spans="9:26" ht="15" hidden="1" customHeight="1" x14ac:dyDescent="0.2">
      <c r="I71" s="99" t="str">
        <f t="shared" si="1"/>
        <v/>
      </c>
      <c r="J71" s="213"/>
      <c r="K71" s="170"/>
      <c r="L71" s="170"/>
      <c r="M71" s="170"/>
      <c r="N71" s="170"/>
      <c r="O71" s="170"/>
      <c r="P71" s="170"/>
      <c r="Q71" s="170"/>
      <c r="R71" s="12"/>
      <c r="S71" s="13"/>
      <c r="T71" s="204"/>
      <c r="U71" s="170"/>
      <c r="V71" s="170"/>
      <c r="W71" s="10"/>
      <c r="X71" s="10"/>
      <c r="Y71" s="10"/>
      <c r="Z71" s="8"/>
    </row>
    <row r="72" spans="9:26" ht="15" hidden="1" customHeight="1" x14ac:dyDescent="0.2">
      <c r="I72" s="99" t="str">
        <f t="shared" si="1"/>
        <v/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8"/>
      <c r="U72" s="8"/>
      <c r="V72" s="8"/>
      <c r="W72" s="8"/>
      <c r="X72" s="8"/>
      <c r="Y72" s="8"/>
      <c r="Z72" s="8"/>
    </row>
    <row r="73" spans="9:26" ht="25.5" hidden="1" customHeight="1" x14ac:dyDescent="0.2">
      <c r="I73" s="99" t="str">
        <f t="shared" si="1"/>
        <v/>
      </c>
      <c r="J73" s="14"/>
      <c r="K73" s="214"/>
      <c r="L73" s="172"/>
      <c r="M73" s="172"/>
      <c r="N73" s="172"/>
      <c r="O73" s="172"/>
      <c r="P73" s="172"/>
      <c r="Q73" s="172"/>
      <c r="R73" s="172"/>
      <c r="S73" s="172"/>
      <c r="T73" s="8"/>
      <c r="U73" s="8"/>
      <c r="V73" s="8"/>
      <c r="W73" s="8"/>
      <c r="X73" s="8"/>
      <c r="Y73" s="8"/>
      <c r="Z73" s="8"/>
    </row>
    <row r="74" spans="9:26" ht="12.75" hidden="1" customHeight="1" x14ac:dyDescent="0.2">
      <c r="I74" s="99" t="str">
        <f t="shared" si="1"/>
        <v/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8"/>
      <c r="U74" s="8"/>
      <c r="V74" s="8"/>
      <c r="W74" s="8"/>
      <c r="X74" s="8"/>
      <c r="Y74" s="8"/>
      <c r="Z74" s="8"/>
    </row>
    <row r="75" spans="9:26" ht="12.75" hidden="1" customHeight="1" x14ac:dyDescent="0.2">
      <c r="I75" s="99" t="str">
        <f t="shared" si="1"/>
        <v/>
      </c>
      <c r="J75" s="215"/>
      <c r="K75" s="172"/>
      <c r="L75" s="172"/>
      <c r="M75" s="172"/>
      <c r="N75" s="172"/>
      <c r="O75" s="172"/>
      <c r="P75" s="172"/>
      <c r="Q75" s="172"/>
      <c r="R75" s="172"/>
      <c r="S75" s="172"/>
      <c r="T75" s="8"/>
      <c r="U75" s="8"/>
      <c r="V75" s="8"/>
      <c r="W75" s="8"/>
      <c r="X75" s="8"/>
      <c r="Y75" s="8"/>
      <c r="Z75" s="8"/>
    </row>
    <row r="76" spans="9:26" ht="12.75" hidden="1" customHeight="1" x14ac:dyDescent="0.25">
      <c r="I76" s="99" t="str">
        <f t="shared" si="1"/>
        <v/>
      </c>
      <c r="J76" s="15"/>
      <c r="K76" s="15"/>
      <c r="L76" s="15"/>
      <c r="M76" s="216"/>
      <c r="N76" s="211"/>
      <c r="O76" s="172"/>
      <c r="P76" s="172"/>
      <c r="Q76" s="222"/>
      <c r="R76" s="15"/>
      <c r="S76" s="15"/>
      <c r="T76" s="8"/>
      <c r="U76" s="8"/>
      <c r="V76" s="8"/>
      <c r="W76" s="8"/>
      <c r="X76" s="8"/>
      <c r="Y76" s="8"/>
      <c r="Z76" s="8"/>
    </row>
    <row r="77" spans="9:26" ht="12.75" hidden="1" customHeight="1" x14ac:dyDescent="0.2">
      <c r="I77" s="99" t="str">
        <f t="shared" si="1"/>
        <v/>
      </c>
      <c r="J77" s="15"/>
      <c r="K77" s="15"/>
      <c r="L77" s="15"/>
      <c r="M77" s="172"/>
      <c r="N77" s="212"/>
      <c r="O77" s="172"/>
      <c r="P77" s="172"/>
      <c r="Q77" s="172"/>
      <c r="R77" s="15"/>
      <c r="S77" s="15"/>
      <c r="T77" s="8"/>
      <c r="U77" s="8"/>
      <c r="V77" s="8"/>
      <c r="W77" s="8"/>
      <c r="X77" s="8"/>
      <c r="Y77" s="8"/>
      <c r="Z77" s="8"/>
    </row>
    <row r="78" spans="9:26" ht="12.75" hidden="1" customHeight="1" x14ac:dyDescent="0.2">
      <c r="I78" s="99" t="str">
        <f t="shared" si="1"/>
        <v/>
      </c>
      <c r="J78" s="15"/>
      <c r="K78" s="15"/>
      <c r="L78" s="15"/>
      <c r="M78" s="16"/>
      <c r="N78" s="17"/>
      <c r="O78" s="17"/>
      <c r="P78" s="17"/>
      <c r="Q78" s="18"/>
      <c r="R78" s="15"/>
      <c r="S78" s="15"/>
      <c r="T78" s="8"/>
      <c r="U78" s="8"/>
      <c r="V78" s="8"/>
      <c r="W78" s="8"/>
      <c r="X78" s="8"/>
      <c r="Y78" s="8"/>
      <c r="Z78" s="8"/>
    </row>
    <row r="79" spans="9:26" ht="15" hidden="1" customHeight="1" x14ac:dyDescent="0.2">
      <c r="I79" s="99" t="str">
        <f t="shared" si="1"/>
        <v/>
      </c>
      <c r="J79" s="223"/>
      <c r="K79" s="170"/>
      <c r="L79" s="170"/>
      <c r="M79" s="170"/>
      <c r="N79" s="170"/>
      <c r="O79" s="170"/>
      <c r="P79" s="170"/>
      <c r="Q79" s="170"/>
      <c r="R79" s="170"/>
      <c r="S79" s="170"/>
      <c r="T79" s="8"/>
      <c r="U79" s="8"/>
      <c r="V79" s="8"/>
      <c r="W79" s="8"/>
      <c r="X79" s="8"/>
      <c r="Y79" s="8"/>
      <c r="Z79" s="8"/>
    </row>
    <row r="80" spans="9:26" ht="49.5" hidden="1" customHeight="1" x14ac:dyDescent="0.2">
      <c r="I80" s="99" t="str">
        <f t="shared" si="1"/>
        <v/>
      </c>
      <c r="J80" s="7"/>
      <c r="K80" s="7"/>
      <c r="L80" s="7"/>
      <c r="M80" s="7"/>
      <c r="N80" s="7"/>
      <c r="O80" s="7"/>
      <c r="P80" s="7"/>
      <c r="Q80" s="7"/>
      <c r="R80" s="7"/>
      <c r="S80" s="7"/>
      <c r="T80" s="8"/>
      <c r="U80" s="8"/>
      <c r="V80" s="8"/>
      <c r="W80" s="8"/>
      <c r="X80" s="8"/>
      <c r="Y80" s="8"/>
      <c r="Z80" s="8"/>
    </row>
    <row r="81" spans="1:26" ht="12.75" hidden="1" customHeight="1" x14ac:dyDescent="0.2">
      <c r="A81" s="100">
        <f ca="1">ROUND((((1+S23+S24+S25)*(1+S26)*(1+S27)/(1-(S28+S29)))-1),4)</f>
        <v>0.2402</v>
      </c>
      <c r="I81" s="99" t="str">
        <f t="shared" si="1"/>
        <v/>
      </c>
      <c r="J81" s="223"/>
      <c r="K81" s="170"/>
      <c r="L81" s="170"/>
      <c r="M81" s="170"/>
      <c r="N81" s="170"/>
      <c r="O81" s="170"/>
      <c r="P81" s="170"/>
      <c r="Q81" s="170"/>
      <c r="R81" s="170"/>
      <c r="S81" s="170"/>
      <c r="T81" s="8"/>
      <c r="U81" s="8"/>
      <c r="V81" s="8"/>
      <c r="W81" s="8"/>
      <c r="X81" s="8"/>
      <c r="Y81" s="8"/>
      <c r="Z81" s="8"/>
    </row>
    <row r="82" spans="1:26" ht="49.5" hidden="1" customHeight="1" x14ac:dyDescent="0.2">
      <c r="I82" s="99" t="str">
        <f t="shared" si="1"/>
        <v/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8"/>
      <c r="U82" s="8"/>
      <c r="V82" s="8"/>
      <c r="W82" s="8"/>
      <c r="X82" s="8"/>
      <c r="Y82" s="8"/>
      <c r="Z82" s="8"/>
    </row>
    <row r="83" spans="1:26" ht="12.75" hidden="1" customHeight="1" x14ac:dyDescent="0.2">
      <c r="I83" s="99" t="str">
        <f t="shared" si="1"/>
        <v/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8"/>
      <c r="U83" s="8"/>
      <c r="V83" s="8"/>
      <c r="W83" s="8"/>
      <c r="X83" s="8"/>
      <c r="Y83" s="8"/>
      <c r="Z83" s="8"/>
    </row>
    <row r="84" spans="1:26" ht="12.75" hidden="1" customHeight="1" x14ac:dyDescent="0.2">
      <c r="I84" s="99" t="str">
        <f t="shared" si="1"/>
        <v/>
      </c>
      <c r="J84" s="224"/>
      <c r="K84" s="170"/>
      <c r="L84" s="170"/>
      <c r="M84" s="170"/>
      <c r="N84" s="170"/>
      <c r="O84" s="170"/>
      <c r="P84" s="170"/>
      <c r="Q84" s="170"/>
      <c r="R84" s="170"/>
      <c r="S84" s="170"/>
      <c r="T84" s="8"/>
      <c r="U84" s="8"/>
      <c r="V84" s="8"/>
      <c r="W84" s="8"/>
      <c r="X84" s="8"/>
      <c r="Y84" s="8"/>
      <c r="Z84" s="8"/>
    </row>
    <row r="85" spans="1:26" ht="99.75" hidden="1" customHeight="1" x14ac:dyDescent="0.2">
      <c r="I85" s="99" t="str">
        <f t="shared" si="1"/>
        <v/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8"/>
      <c r="U85" s="8"/>
      <c r="V85" s="8"/>
      <c r="W85" s="8"/>
      <c r="X85" s="8"/>
      <c r="Y85" s="8"/>
      <c r="Z85" s="8"/>
    </row>
    <row r="86" spans="1:26" ht="12.75" hidden="1" customHeight="1" x14ac:dyDescent="0.2">
      <c r="I86" s="99" t="str">
        <f t="shared" si="1"/>
        <v/>
      </c>
      <c r="J86" s="217"/>
      <c r="K86" s="170"/>
      <c r="L86" s="170"/>
      <c r="M86" s="170"/>
      <c r="N86" s="7"/>
      <c r="O86" s="7"/>
      <c r="P86" s="218"/>
      <c r="Q86" s="170"/>
      <c r="R86" s="170"/>
      <c r="S86" s="170"/>
      <c r="T86" s="8"/>
      <c r="U86" s="8"/>
      <c r="V86" s="8"/>
      <c r="W86" s="8"/>
      <c r="X86" s="8"/>
      <c r="Y86" s="8"/>
      <c r="Z86" s="8"/>
    </row>
    <row r="87" spans="1:26" ht="12.75" hidden="1" customHeight="1" x14ac:dyDescent="0.2">
      <c r="I87" s="99" t="str">
        <f t="shared" si="1"/>
        <v/>
      </c>
      <c r="J87" s="219"/>
      <c r="K87" s="172"/>
      <c r="L87" s="172"/>
      <c r="M87" s="172"/>
      <c r="N87" s="7"/>
      <c r="O87" s="19"/>
      <c r="P87" s="20"/>
      <c r="Q87" s="7"/>
      <c r="R87" s="7"/>
      <c r="S87" s="7"/>
      <c r="T87" s="8"/>
      <c r="U87" s="8"/>
      <c r="V87" s="8"/>
      <c r="W87" s="8"/>
      <c r="X87" s="8"/>
      <c r="Y87" s="8"/>
      <c r="Z87" s="8"/>
    </row>
    <row r="88" spans="1:26" ht="12.75" hidden="1" customHeight="1" x14ac:dyDescent="0.2">
      <c r="I88" s="99" t="str">
        <f t="shared" si="1"/>
        <v/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8"/>
      <c r="U88" s="8"/>
      <c r="V88" s="8"/>
      <c r="W88" s="8"/>
      <c r="X88" s="8"/>
      <c r="Y88" s="8"/>
      <c r="Z88" s="8"/>
    </row>
    <row r="89" spans="1:26" ht="30" hidden="1" customHeight="1" x14ac:dyDescent="0.2">
      <c r="I89" s="99" t="str">
        <f t="shared" si="1"/>
        <v/>
      </c>
      <c r="J89" s="220"/>
      <c r="K89" s="172"/>
      <c r="L89" s="172"/>
      <c r="M89" s="172"/>
      <c r="N89" s="21"/>
      <c r="O89" s="7"/>
      <c r="P89" s="7"/>
      <c r="Q89" s="7"/>
      <c r="R89" s="7"/>
      <c r="S89" s="7"/>
      <c r="T89" s="8"/>
      <c r="U89" s="8"/>
      <c r="V89" s="8"/>
      <c r="W89" s="8"/>
      <c r="X89" s="8"/>
      <c r="Y89" s="8"/>
      <c r="Z89" s="8"/>
    </row>
    <row r="90" spans="1:26" ht="12.75" hidden="1" customHeight="1" x14ac:dyDescent="0.2">
      <c r="I90" s="99" t="str">
        <f t="shared" si="1"/>
        <v/>
      </c>
      <c r="J90" s="221"/>
      <c r="K90" s="170"/>
      <c r="L90" s="170"/>
      <c r="M90" s="170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</row>
    <row r="91" spans="1:26" ht="12.75" hidden="1" customHeight="1" x14ac:dyDescent="0.2">
      <c r="I91" s="99" t="str">
        <f t="shared" si="1"/>
        <v/>
      </c>
      <c r="J91" s="22"/>
      <c r="K91" s="23"/>
      <c r="L91" s="24"/>
      <c r="M91" s="24"/>
      <c r="N91" s="21"/>
      <c r="O91" s="7"/>
      <c r="P91" s="7"/>
      <c r="Q91" s="7"/>
      <c r="R91" s="7"/>
      <c r="S91" s="7"/>
      <c r="T91" s="8"/>
      <c r="U91" s="8"/>
      <c r="V91" s="8"/>
      <c r="W91" s="8"/>
      <c r="X91" s="8"/>
      <c r="Y91" s="8"/>
      <c r="Z91" s="8"/>
    </row>
    <row r="92" spans="1:26" ht="12.75" hidden="1" customHeight="1" x14ac:dyDescent="0.2">
      <c r="I92" s="99" t="str">
        <f t="shared" si="1"/>
        <v/>
      </c>
      <c r="J92" s="22"/>
      <c r="K92" s="25"/>
      <c r="L92" s="24"/>
      <c r="M92" s="24"/>
      <c r="N92" s="21"/>
      <c r="O92" s="7"/>
      <c r="P92" s="7"/>
      <c r="Q92" s="7"/>
      <c r="R92" s="7"/>
      <c r="S92" s="7"/>
      <c r="T92" s="8"/>
      <c r="U92" s="8"/>
      <c r="V92" s="8"/>
      <c r="W92" s="8"/>
      <c r="X92" s="8"/>
      <c r="Y92" s="8"/>
      <c r="Z92" s="8"/>
    </row>
    <row r="93" spans="1:26" ht="12.75" hidden="1" customHeight="1" x14ac:dyDescent="0.2">
      <c r="I93" s="99" t="str">
        <f t="shared" si="1"/>
        <v/>
      </c>
      <c r="J93" s="22"/>
      <c r="K93" s="25"/>
      <c r="L93" s="24"/>
      <c r="M93" s="24"/>
      <c r="N93" s="21"/>
      <c r="O93" s="7"/>
      <c r="P93" s="7"/>
      <c r="Q93" s="7"/>
      <c r="R93" s="7"/>
      <c r="S93" s="7"/>
      <c r="T93" s="8"/>
      <c r="U93" s="8"/>
      <c r="V93" s="8"/>
      <c r="W93" s="8"/>
      <c r="X93" s="8"/>
      <c r="Y93" s="8"/>
      <c r="Z93" s="8"/>
    </row>
    <row r="94" spans="1:26" ht="12.75" hidden="1" customHeight="1" x14ac:dyDescent="0.2">
      <c r="I94" s="99" t="str">
        <f t="shared" si="1"/>
        <v/>
      </c>
      <c r="J94" s="22"/>
      <c r="K94" s="26"/>
      <c r="L94" s="24"/>
      <c r="M94" s="24"/>
      <c r="N94" s="21"/>
      <c r="O94" s="7"/>
      <c r="P94" s="7"/>
      <c r="Q94" s="7"/>
      <c r="R94" s="7"/>
      <c r="S94" s="7"/>
      <c r="T94" s="8"/>
      <c r="U94" s="8"/>
      <c r="V94" s="8"/>
      <c r="W94" s="8"/>
      <c r="X94" s="8"/>
      <c r="Y94" s="8"/>
      <c r="Z94" s="8"/>
    </row>
    <row r="95" spans="1:26" ht="12.75" hidden="1" customHeight="1" x14ac:dyDescent="0.25">
      <c r="I95" s="99" t="str">
        <f t="shared" si="1"/>
        <v/>
      </c>
      <c r="J95" s="169"/>
      <c r="K95" s="170"/>
      <c r="L95" s="170"/>
      <c r="M95" s="170"/>
      <c r="N95" s="170"/>
      <c r="O95" s="170"/>
      <c r="P95" s="170"/>
      <c r="Q95" s="170"/>
      <c r="R95" s="170"/>
      <c r="S95" s="170"/>
      <c r="T95" s="8"/>
      <c r="U95" s="8"/>
      <c r="V95" s="8"/>
      <c r="W95" s="8"/>
      <c r="X95" s="8"/>
      <c r="Y95" s="8"/>
      <c r="Z95" s="8"/>
    </row>
    <row r="96" spans="1:26" ht="12.75" hidden="1" customHeight="1" x14ac:dyDescent="0.2">
      <c r="I96" s="99" t="str">
        <f t="shared" ref="I96:I134" si="2">IF($S$110=0,"","F")</f>
        <v/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8"/>
      <c r="U96" s="8"/>
      <c r="V96" s="8"/>
      <c r="W96" s="8"/>
      <c r="X96" s="8"/>
      <c r="Y96" s="8"/>
      <c r="Z96" s="8"/>
    </row>
    <row r="97" spans="9:26" ht="12.75" hidden="1" customHeight="1" x14ac:dyDescent="0.2">
      <c r="I97" s="99" t="str">
        <f t="shared" si="2"/>
        <v/>
      </c>
      <c r="J97" s="171"/>
      <c r="K97" s="172"/>
      <c r="L97" s="172"/>
      <c r="M97" s="172"/>
      <c r="N97" s="172"/>
      <c r="O97" s="172"/>
      <c r="P97" s="172"/>
      <c r="Q97" s="172"/>
      <c r="R97" s="172"/>
      <c r="S97" s="170"/>
      <c r="T97" s="8"/>
      <c r="U97" s="8"/>
      <c r="V97" s="8"/>
      <c r="W97" s="8"/>
      <c r="X97" s="8"/>
      <c r="Y97" s="8"/>
      <c r="Z97" s="8"/>
    </row>
    <row r="98" spans="9:26" ht="12.75" hidden="1" customHeight="1" x14ac:dyDescent="0.2">
      <c r="I98" s="99" t="str">
        <f t="shared" si="2"/>
        <v/>
      </c>
      <c r="J98" s="234"/>
      <c r="K98" s="170"/>
      <c r="L98" s="170"/>
      <c r="M98" s="170"/>
      <c r="N98" s="170"/>
      <c r="O98" s="170"/>
      <c r="P98" s="170"/>
      <c r="Q98" s="170"/>
      <c r="R98" s="170"/>
      <c r="S98" s="170"/>
      <c r="T98" s="8"/>
      <c r="U98" s="8"/>
      <c r="V98" s="8"/>
      <c r="W98" s="8"/>
      <c r="X98" s="8"/>
      <c r="Y98" s="8"/>
      <c r="Z98" s="8"/>
    </row>
    <row r="99" spans="9:26" ht="12.75" hidden="1" customHeight="1" x14ac:dyDescent="0.2">
      <c r="I99" s="99" t="str">
        <f t="shared" si="2"/>
        <v/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8"/>
      <c r="U99" s="8"/>
      <c r="V99" s="8"/>
      <c r="W99" s="8"/>
      <c r="X99" s="8"/>
      <c r="Y99" s="8"/>
      <c r="Z99" s="8"/>
    </row>
    <row r="100" spans="9:26" ht="12.75" hidden="1" customHeight="1" x14ac:dyDescent="0.2">
      <c r="I100" s="99" t="str">
        <f t="shared" si="2"/>
        <v/>
      </c>
      <c r="J100" s="203"/>
      <c r="K100" s="170"/>
      <c r="L100" s="170"/>
      <c r="M100" s="170"/>
      <c r="N100" s="170"/>
      <c r="O100" s="170"/>
      <c r="P100" s="170"/>
      <c r="Q100" s="170"/>
      <c r="R100" s="203"/>
      <c r="S100" s="204"/>
      <c r="T100" s="8"/>
      <c r="U100" s="8"/>
      <c r="V100" s="8"/>
      <c r="W100" s="8"/>
      <c r="X100" s="8"/>
      <c r="Y100" s="8"/>
      <c r="Z100" s="8"/>
    </row>
    <row r="101" spans="9:26" ht="12.75" hidden="1" customHeight="1" x14ac:dyDescent="0.2">
      <c r="I101" s="99" t="str">
        <f t="shared" si="2"/>
        <v/>
      </c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204"/>
      <c r="U101" s="170"/>
      <c r="V101" s="170"/>
      <c r="W101" s="205"/>
      <c r="X101" s="205"/>
      <c r="Y101" s="205"/>
      <c r="Z101" s="8"/>
    </row>
    <row r="102" spans="9:26" ht="12.75" hidden="1" customHeight="1" x14ac:dyDescent="0.2">
      <c r="I102" s="99" t="str">
        <f t="shared" si="2"/>
        <v/>
      </c>
      <c r="J102" s="209"/>
      <c r="K102" s="170"/>
      <c r="L102" s="170"/>
      <c r="M102" s="170"/>
      <c r="N102" s="170"/>
      <c r="O102" s="170"/>
      <c r="P102" s="170"/>
      <c r="Q102" s="170"/>
      <c r="R102" s="9"/>
      <c r="S102" s="10"/>
      <c r="T102" s="170"/>
      <c r="U102" s="170"/>
      <c r="V102" s="170"/>
      <c r="W102" s="170"/>
      <c r="X102" s="170"/>
      <c r="Y102" s="170"/>
      <c r="Z102" s="8"/>
    </row>
    <row r="103" spans="9:26" ht="15" hidden="1" customHeight="1" x14ac:dyDescent="0.2">
      <c r="I103" s="99" t="str">
        <f t="shared" si="2"/>
        <v/>
      </c>
      <c r="J103" s="209"/>
      <c r="K103" s="170"/>
      <c r="L103" s="170"/>
      <c r="M103" s="170"/>
      <c r="N103" s="170"/>
      <c r="O103" s="170"/>
      <c r="P103" s="170"/>
      <c r="Q103" s="170"/>
      <c r="R103" s="9"/>
      <c r="S103" s="10"/>
      <c r="T103" s="210"/>
      <c r="U103" s="170"/>
      <c r="V103" s="170"/>
      <c r="W103" s="10"/>
      <c r="X103" s="10"/>
      <c r="Y103" s="10"/>
      <c r="Z103" s="8"/>
    </row>
    <row r="104" spans="9:26" ht="15" hidden="1" customHeight="1" x14ac:dyDescent="0.2">
      <c r="I104" s="99" t="str">
        <f t="shared" si="2"/>
        <v/>
      </c>
      <c r="J104" s="209"/>
      <c r="K104" s="170"/>
      <c r="L104" s="170"/>
      <c r="M104" s="170"/>
      <c r="N104" s="170"/>
      <c r="O104" s="170"/>
      <c r="P104" s="170"/>
      <c r="Q104" s="170"/>
      <c r="R104" s="9"/>
      <c r="S104" s="10"/>
      <c r="T104" s="210"/>
      <c r="U104" s="170"/>
      <c r="V104" s="170"/>
      <c r="W104" s="10"/>
      <c r="X104" s="10"/>
      <c r="Y104" s="10"/>
      <c r="Z104" s="8"/>
    </row>
    <row r="105" spans="9:26" ht="15" hidden="1" customHeight="1" x14ac:dyDescent="0.2">
      <c r="I105" s="99" t="str">
        <f t="shared" si="2"/>
        <v/>
      </c>
      <c r="J105" s="209"/>
      <c r="K105" s="170"/>
      <c r="L105" s="170"/>
      <c r="M105" s="170"/>
      <c r="N105" s="170"/>
      <c r="O105" s="170"/>
      <c r="P105" s="170"/>
      <c r="Q105" s="170"/>
      <c r="R105" s="9"/>
      <c r="S105" s="10"/>
      <c r="T105" s="210"/>
      <c r="U105" s="170"/>
      <c r="V105" s="170"/>
      <c r="W105" s="10"/>
      <c r="X105" s="10"/>
      <c r="Y105" s="10"/>
      <c r="Z105" s="8"/>
    </row>
    <row r="106" spans="9:26" ht="15" hidden="1" customHeight="1" x14ac:dyDescent="0.2">
      <c r="I106" s="99" t="str">
        <f t="shared" si="2"/>
        <v/>
      </c>
      <c r="J106" s="209"/>
      <c r="K106" s="170"/>
      <c r="L106" s="170"/>
      <c r="M106" s="170"/>
      <c r="N106" s="170"/>
      <c r="O106" s="170"/>
      <c r="P106" s="170"/>
      <c r="Q106" s="170"/>
      <c r="R106" s="9"/>
      <c r="S106" s="10"/>
      <c r="T106" s="210"/>
      <c r="U106" s="170"/>
      <c r="V106" s="170"/>
      <c r="W106" s="10"/>
      <c r="X106" s="10"/>
      <c r="Y106" s="10"/>
      <c r="Z106" s="8"/>
    </row>
    <row r="107" spans="9:26" ht="15" hidden="1" customHeight="1" x14ac:dyDescent="0.2">
      <c r="I107" s="99" t="str">
        <f t="shared" si="2"/>
        <v/>
      </c>
      <c r="J107" s="209"/>
      <c r="K107" s="170"/>
      <c r="L107" s="170"/>
      <c r="M107" s="170"/>
      <c r="N107" s="170"/>
      <c r="O107" s="170"/>
      <c r="P107" s="170"/>
      <c r="Q107" s="170"/>
      <c r="R107" s="9"/>
      <c r="S107" s="10"/>
      <c r="T107" s="210"/>
      <c r="U107" s="170"/>
      <c r="V107" s="170"/>
      <c r="W107" s="10"/>
      <c r="X107" s="10"/>
      <c r="Y107" s="10"/>
      <c r="Z107" s="8"/>
    </row>
    <row r="108" spans="9:26" ht="15" hidden="1" customHeight="1" x14ac:dyDescent="0.2">
      <c r="I108" s="99" t="str">
        <f t="shared" si="2"/>
        <v/>
      </c>
      <c r="J108" s="209"/>
      <c r="K108" s="170"/>
      <c r="L108" s="170"/>
      <c r="M108" s="170"/>
      <c r="N108" s="170"/>
      <c r="O108" s="170"/>
      <c r="P108" s="170"/>
      <c r="Q108" s="170"/>
      <c r="R108" s="9"/>
      <c r="S108" s="10"/>
      <c r="T108" s="210"/>
      <c r="U108" s="170"/>
      <c r="V108" s="170"/>
      <c r="W108" s="10"/>
      <c r="X108" s="10"/>
      <c r="Y108" s="10"/>
      <c r="Z108" s="8"/>
    </row>
    <row r="109" spans="9:26" ht="15" hidden="1" customHeight="1" x14ac:dyDescent="0.2">
      <c r="I109" s="99" t="str">
        <f t="shared" si="2"/>
        <v/>
      </c>
      <c r="J109" s="209"/>
      <c r="K109" s="170"/>
      <c r="L109" s="170"/>
      <c r="M109" s="170"/>
      <c r="N109" s="170"/>
      <c r="O109" s="170"/>
      <c r="P109" s="170"/>
      <c r="Q109" s="170"/>
      <c r="R109" s="9"/>
      <c r="S109" s="10"/>
      <c r="T109" s="210"/>
      <c r="U109" s="170"/>
      <c r="V109" s="170"/>
      <c r="W109" s="10"/>
      <c r="X109" s="10"/>
      <c r="Y109" s="10"/>
      <c r="Z109" s="8"/>
    </row>
    <row r="110" spans="9:26" ht="15" hidden="1" customHeight="1" x14ac:dyDescent="0.2">
      <c r="I110" s="99" t="str">
        <f t="shared" si="2"/>
        <v/>
      </c>
      <c r="J110" s="209"/>
      <c r="K110" s="170"/>
      <c r="L110" s="170"/>
      <c r="M110" s="170"/>
      <c r="N110" s="170"/>
      <c r="O110" s="170"/>
      <c r="P110" s="170"/>
      <c r="Q110" s="170"/>
      <c r="R110" s="12"/>
      <c r="S110" s="10"/>
      <c r="T110" s="210"/>
      <c r="U110" s="170"/>
      <c r="V110" s="170"/>
      <c r="W110" s="11"/>
      <c r="X110" s="11"/>
      <c r="Y110" s="11"/>
      <c r="Z110" s="8"/>
    </row>
    <row r="111" spans="9:26" ht="15" hidden="1" customHeight="1" x14ac:dyDescent="0.2">
      <c r="I111" s="99" t="str">
        <f t="shared" si="2"/>
        <v/>
      </c>
      <c r="J111" s="213"/>
      <c r="K111" s="170"/>
      <c r="L111" s="170"/>
      <c r="M111" s="170"/>
      <c r="N111" s="170"/>
      <c r="O111" s="170"/>
      <c r="P111" s="170"/>
      <c r="Q111" s="170"/>
      <c r="R111" s="12"/>
      <c r="S111" s="13"/>
      <c r="T111" s="204"/>
      <c r="U111" s="170"/>
      <c r="V111" s="170"/>
      <c r="W111" s="10"/>
      <c r="X111" s="10"/>
      <c r="Y111" s="10"/>
      <c r="Z111" s="8"/>
    </row>
    <row r="112" spans="9:26" ht="15" hidden="1" customHeight="1" x14ac:dyDescent="0.2">
      <c r="I112" s="99" t="str">
        <f t="shared" si="2"/>
        <v/>
      </c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8"/>
      <c r="U112" s="8"/>
      <c r="V112" s="8"/>
      <c r="W112" s="8"/>
      <c r="X112" s="8"/>
      <c r="Y112" s="8"/>
      <c r="Z112" s="8"/>
    </row>
    <row r="113" spans="9:26" ht="25.5" hidden="1" customHeight="1" x14ac:dyDescent="0.2">
      <c r="I113" s="99" t="str">
        <f t="shared" si="2"/>
        <v/>
      </c>
      <c r="J113" s="14"/>
      <c r="K113" s="214"/>
      <c r="L113" s="172"/>
      <c r="M113" s="172"/>
      <c r="N113" s="172"/>
      <c r="O113" s="172"/>
      <c r="P113" s="172"/>
      <c r="Q113" s="172"/>
      <c r="R113" s="172"/>
      <c r="S113" s="172"/>
      <c r="T113" s="8"/>
      <c r="U113" s="8"/>
      <c r="V113" s="8"/>
      <c r="W113" s="8"/>
      <c r="X113" s="8"/>
      <c r="Y113" s="8"/>
      <c r="Z113" s="8"/>
    </row>
    <row r="114" spans="9:26" ht="12.75" hidden="1" customHeight="1" x14ac:dyDescent="0.2">
      <c r="I114" s="99" t="str">
        <f t="shared" si="2"/>
        <v/>
      </c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8"/>
      <c r="V114" s="8"/>
      <c r="W114" s="8"/>
      <c r="X114" s="8"/>
      <c r="Y114" s="8"/>
      <c r="Z114" s="8"/>
    </row>
    <row r="115" spans="9:26" ht="12.75" hidden="1" customHeight="1" x14ac:dyDescent="0.2">
      <c r="I115" s="99" t="str">
        <f t="shared" si="2"/>
        <v/>
      </c>
      <c r="J115" s="215"/>
      <c r="K115" s="172"/>
      <c r="L115" s="172"/>
      <c r="M115" s="172"/>
      <c r="N115" s="172"/>
      <c r="O115" s="172"/>
      <c r="P115" s="172"/>
      <c r="Q115" s="172"/>
      <c r="R115" s="172"/>
      <c r="S115" s="172"/>
      <c r="T115" s="8"/>
      <c r="U115" s="8"/>
      <c r="V115" s="8"/>
      <c r="W115" s="8"/>
      <c r="X115" s="8"/>
      <c r="Y115" s="8"/>
      <c r="Z115" s="8"/>
    </row>
    <row r="116" spans="9:26" ht="12.75" hidden="1" customHeight="1" x14ac:dyDescent="0.25">
      <c r="I116" s="99" t="str">
        <f t="shared" si="2"/>
        <v/>
      </c>
      <c r="J116" s="15"/>
      <c r="K116" s="15"/>
      <c r="L116" s="15"/>
      <c r="M116" s="216"/>
      <c r="N116" s="211"/>
      <c r="O116" s="172"/>
      <c r="P116" s="172"/>
      <c r="Q116" s="222"/>
      <c r="R116" s="15"/>
      <c r="S116" s="15"/>
      <c r="T116" s="8"/>
      <c r="U116" s="8"/>
      <c r="V116" s="8"/>
      <c r="W116" s="8"/>
      <c r="X116" s="8"/>
      <c r="Y116" s="8"/>
      <c r="Z116" s="8"/>
    </row>
    <row r="117" spans="9:26" ht="12.75" hidden="1" customHeight="1" x14ac:dyDescent="0.2">
      <c r="I117" s="99" t="str">
        <f t="shared" si="2"/>
        <v/>
      </c>
      <c r="J117" s="15"/>
      <c r="K117" s="15"/>
      <c r="L117" s="15"/>
      <c r="M117" s="172"/>
      <c r="N117" s="212"/>
      <c r="O117" s="172"/>
      <c r="P117" s="172"/>
      <c r="Q117" s="172"/>
      <c r="R117" s="15"/>
      <c r="S117" s="15"/>
      <c r="T117" s="8"/>
      <c r="U117" s="8"/>
      <c r="V117" s="8"/>
      <c r="W117" s="8"/>
      <c r="X117" s="8"/>
      <c r="Y117" s="8"/>
      <c r="Z117" s="8"/>
    </row>
    <row r="118" spans="9:26" ht="12.75" hidden="1" customHeight="1" x14ac:dyDescent="0.2">
      <c r="I118" s="99" t="str">
        <f t="shared" si="2"/>
        <v/>
      </c>
      <c r="J118" s="15"/>
      <c r="K118" s="15"/>
      <c r="L118" s="15"/>
      <c r="M118" s="16"/>
      <c r="N118" s="17"/>
      <c r="O118" s="17"/>
      <c r="P118" s="17"/>
      <c r="Q118" s="18"/>
      <c r="R118" s="15"/>
      <c r="S118" s="15"/>
      <c r="T118" s="8"/>
      <c r="U118" s="8"/>
      <c r="V118" s="8"/>
      <c r="W118" s="8"/>
      <c r="X118" s="8"/>
      <c r="Y118" s="8"/>
      <c r="Z118" s="8"/>
    </row>
    <row r="119" spans="9:26" ht="15" hidden="1" customHeight="1" x14ac:dyDescent="0.2">
      <c r="I119" s="99" t="str">
        <f t="shared" si="2"/>
        <v/>
      </c>
      <c r="J119" s="223"/>
      <c r="K119" s="170"/>
      <c r="L119" s="170"/>
      <c r="M119" s="170"/>
      <c r="N119" s="170"/>
      <c r="O119" s="170"/>
      <c r="P119" s="170"/>
      <c r="Q119" s="170"/>
      <c r="R119" s="170"/>
      <c r="S119" s="170"/>
      <c r="T119" s="8"/>
      <c r="U119" s="8"/>
      <c r="V119" s="8"/>
      <c r="W119" s="8"/>
      <c r="X119" s="8"/>
      <c r="Y119" s="8"/>
      <c r="Z119" s="8"/>
    </row>
    <row r="120" spans="9:26" ht="49.5" hidden="1" customHeight="1" x14ac:dyDescent="0.2">
      <c r="I120" s="99" t="str">
        <f t="shared" si="2"/>
        <v/>
      </c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8"/>
      <c r="U120" s="8"/>
      <c r="V120" s="8"/>
      <c r="W120" s="8"/>
      <c r="X120" s="8"/>
      <c r="Y120" s="8"/>
      <c r="Z120" s="8"/>
    </row>
    <row r="121" spans="9:26" ht="12.75" hidden="1" customHeight="1" x14ac:dyDescent="0.2">
      <c r="I121" s="99" t="str">
        <f t="shared" si="2"/>
        <v/>
      </c>
      <c r="J121" s="223"/>
      <c r="K121" s="170"/>
      <c r="L121" s="170"/>
      <c r="M121" s="170"/>
      <c r="N121" s="170"/>
      <c r="O121" s="170"/>
      <c r="P121" s="170"/>
      <c r="Q121" s="170"/>
      <c r="R121" s="170"/>
      <c r="S121" s="170"/>
      <c r="T121" s="8"/>
      <c r="U121" s="8"/>
      <c r="V121" s="8"/>
      <c r="W121" s="8"/>
      <c r="X121" s="8"/>
      <c r="Y121" s="8"/>
      <c r="Z121" s="8"/>
    </row>
    <row r="122" spans="9:26" ht="49.5" hidden="1" customHeight="1" x14ac:dyDescent="0.2">
      <c r="I122" s="99" t="str">
        <f t="shared" si="2"/>
        <v/>
      </c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8"/>
      <c r="U122" s="8"/>
      <c r="V122" s="8"/>
      <c r="W122" s="8"/>
      <c r="X122" s="8"/>
      <c r="Y122" s="8"/>
      <c r="Z122" s="8"/>
    </row>
    <row r="123" spans="9:26" ht="12.75" hidden="1" customHeight="1" x14ac:dyDescent="0.2">
      <c r="I123" s="99" t="str">
        <f t="shared" si="2"/>
        <v/>
      </c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8"/>
      <c r="U123" s="8"/>
      <c r="V123" s="8"/>
      <c r="W123" s="8"/>
      <c r="X123" s="8"/>
      <c r="Y123" s="8"/>
      <c r="Z123" s="8"/>
    </row>
    <row r="124" spans="9:26" ht="12.75" hidden="1" customHeight="1" x14ac:dyDescent="0.2">
      <c r="I124" s="99" t="str">
        <f t="shared" si="2"/>
        <v/>
      </c>
      <c r="J124" s="224"/>
      <c r="K124" s="170"/>
      <c r="L124" s="170"/>
      <c r="M124" s="170"/>
      <c r="N124" s="170"/>
      <c r="O124" s="170"/>
      <c r="P124" s="170"/>
      <c r="Q124" s="170"/>
      <c r="R124" s="170"/>
      <c r="S124" s="170"/>
      <c r="T124" s="8"/>
      <c r="U124" s="8"/>
      <c r="V124" s="8"/>
      <c r="W124" s="8"/>
      <c r="X124" s="8"/>
      <c r="Y124" s="8"/>
      <c r="Z124" s="8"/>
    </row>
    <row r="125" spans="9:26" ht="109.5" hidden="1" customHeight="1" x14ac:dyDescent="0.2">
      <c r="I125" s="99" t="str">
        <f t="shared" si="2"/>
        <v/>
      </c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8"/>
      <c r="U125" s="8"/>
      <c r="V125" s="8"/>
      <c r="W125" s="8"/>
      <c r="X125" s="8"/>
      <c r="Y125" s="8"/>
      <c r="Z125" s="8"/>
    </row>
    <row r="126" spans="9:26" ht="12.75" hidden="1" customHeight="1" x14ac:dyDescent="0.2">
      <c r="I126" s="99" t="str">
        <f t="shared" si="2"/>
        <v/>
      </c>
      <c r="J126" s="217"/>
      <c r="K126" s="170"/>
      <c r="L126" s="170"/>
      <c r="M126" s="170"/>
      <c r="N126" s="7"/>
      <c r="O126" s="7"/>
      <c r="P126" s="218"/>
      <c r="Q126" s="170"/>
      <c r="R126" s="170"/>
      <c r="S126" s="170"/>
      <c r="T126" s="8"/>
      <c r="U126" s="8"/>
      <c r="V126" s="8"/>
      <c r="W126" s="8"/>
      <c r="X126" s="8"/>
      <c r="Y126" s="8"/>
      <c r="Z126" s="8"/>
    </row>
    <row r="127" spans="9:26" ht="12.75" hidden="1" customHeight="1" x14ac:dyDescent="0.2">
      <c r="I127" s="99" t="str">
        <f t="shared" si="2"/>
        <v/>
      </c>
      <c r="J127" s="219"/>
      <c r="K127" s="172"/>
      <c r="L127" s="172"/>
      <c r="M127" s="172"/>
      <c r="N127" s="7"/>
      <c r="O127" s="19"/>
      <c r="P127" s="20"/>
      <c r="Q127" s="7"/>
      <c r="R127" s="7"/>
      <c r="S127" s="7"/>
      <c r="T127" s="8"/>
      <c r="U127" s="8"/>
      <c r="V127" s="8"/>
      <c r="W127" s="8"/>
      <c r="X127" s="8"/>
      <c r="Y127" s="8"/>
      <c r="Z127" s="8"/>
    </row>
    <row r="128" spans="9:26" ht="12.75" hidden="1" customHeight="1" x14ac:dyDescent="0.2">
      <c r="I128" s="99" t="str">
        <f t="shared" si="2"/>
        <v/>
      </c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8"/>
      <c r="U128" s="8"/>
      <c r="V128" s="8"/>
      <c r="W128" s="8"/>
      <c r="X128" s="8"/>
      <c r="Y128" s="8"/>
      <c r="Z128" s="8"/>
    </row>
    <row r="129" spans="1:26" ht="30" hidden="1" customHeight="1" x14ac:dyDescent="0.2">
      <c r="I129" s="99" t="str">
        <f t="shared" si="2"/>
        <v/>
      </c>
      <c r="J129" s="220"/>
      <c r="K129" s="172"/>
      <c r="L129" s="172"/>
      <c r="M129" s="172"/>
      <c r="N129" s="21"/>
      <c r="O129" s="7"/>
      <c r="P129" s="7"/>
      <c r="Q129" s="7"/>
      <c r="R129" s="7"/>
      <c r="S129" s="7"/>
      <c r="T129" s="8"/>
      <c r="U129" s="8"/>
      <c r="V129" s="8"/>
      <c r="W129" s="8"/>
      <c r="X129" s="8"/>
      <c r="Y129" s="8"/>
      <c r="Z129" s="8"/>
    </row>
    <row r="130" spans="1:26" ht="12.75" hidden="1" customHeight="1" x14ac:dyDescent="0.2">
      <c r="A130" s="101" t="s">
        <v>0</v>
      </c>
      <c r="I130" s="99" t="str">
        <f t="shared" si="2"/>
        <v/>
      </c>
      <c r="J130" s="221"/>
      <c r="K130" s="170"/>
      <c r="L130" s="170"/>
      <c r="M130" s="170"/>
      <c r="N130" s="7"/>
      <c r="O130" s="7"/>
      <c r="P130" s="7"/>
      <c r="Q130" s="7"/>
      <c r="R130" s="7"/>
      <c r="S130" s="7"/>
      <c r="T130" s="8"/>
      <c r="U130" s="8"/>
      <c r="V130" s="8"/>
      <c r="W130" s="8"/>
      <c r="X130" s="8"/>
      <c r="Y130" s="8"/>
      <c r="Z130" s="8"/>
    </row>
    <row r="131" spans="1:26" ht="12.75" hidden="1" customHeight="1" x14ac:dyDescent="0.2">
      <c r="A131" s="101" t="s">
        <v>40</v>
      </c>
      <c r="I131" s="99" t="str">
        <f t="shared" si="2"/>
        <v/>
      </c>
      <c r="J131" s="22"/>
      <c r="K131" s="23"/>
      <c r="L131" s="24"/>
      <c r="M131" s="24"/>
      <c r="N131" s="21"/>
      <c r="O131" s="7"/>
      <c r="P131" s="7"/>
      <c r="Q131" s="7"/>
      <c r="R131" s="7"/>
      <c r="S131" s="7"/>
      <c r="T131" s="8"/>
      <c r="U131" s="8"/>
      <c r="V131" s="8"/>
      <c r="W131" s="8"/>
      <c r="X131" s="8"/>
      <c r="Y131" s="8"/>
      <c r="Z131" s="8"/>
    </row>
    <row r="132" spans="1:26" ht="12.75" hidden="1" customHeight="1" x14ac:dyDescent="0.2">
      <c r="A132" s="101" t="s">
        <v>42</v>
      </c>
      <c r="I132" s="99" t="str">
        <f t="shared" si="2"/>
        <v/>
      </c>
      <c r="J132" s="22"/>
      <c r="K132" s="25"/>
      <c r="L132" s="24"/>
      <c r="M132" s="24"/>
      <c r="N132" s="21"/>
      <c r="O132" s="7"/>
      <c r="P132" s="7"/>
      <c r="Q132" s="7"/>
      <c r="R132" s="7"/>
      <c r="S132" s="7"/>
      <c r="T132" s="8"/>
      <c r="U132" s="8"/>
      <c r="V132" s="8"/>
      <c r="W132" s="8"/>
      <c r="X132" s="8"/>
      <c r="Y132" s="8"/>
      <c r="Z132" s="8"/>
    </row>
    <row r="133" spans="1:26" ht="12.75" hidden="1" customHeight="1" x14ac:dyDescent="0.2">
      <c r="I133" s="99" t="str">
        <f t="shared" si="2"/>
        <v/>
      </c>
      <c r="J133" s="22"/>
      <c r="K133" s="25"/>
      <c r="L133" s="24"/>
      <c r="M133" s="24"/>
      <c r="N133" s="21"/>
      <c r="O133" s="7"/>
      <c r="P133" s="7"/>
      <c r="Q133" s="7"/>
      <c r="R133" s="7"/>
      <c r="S133" s="7"/>
      <c r="T133" s="8"/>
      <c r="U133" s="8"/>
      <c r="V133" s="8"/>
      <c r="W133" s="8"/>
      <c r="X133" s="8"/>
      <c r="Y133" s="8"/>
      <c r="Z133" s="8"/>
    </row>
    <row r="134" spans="1:26" ht="12.75" hidden="1" customHeight="1" x14ac:dyDescent="0.2">
      <c r="I134" s="99" t="str">
        <f t="shared" si="2"/>
        <v/>
      </c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8"/>
      <c r="U134" s="8"/>
      <c r="V134" s="8"/>
      <c r="W134" s="8"/>
      <c r="X134" s="8"/>
      <c r="Y134" s="8"/>
      <c r="Z134" s="8"/>
    </row>
    <row r="135" spans="1:26" ht="12.75" hidden="1" customHeight="1" x14ac:dyDescent="0.2"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8"/>
      <c r="U135" s="8"/>
      <c r="V135" s="8"/>
      <c r="W135" s="8"/>
      <c r="X135" s="8"/>
      <c r="Y135" s="8"/>
      <c r="Z135" s="8"/>
    </row>
    <row r="136" spans="1:26" ht="12.75" hidden="1" customHeight="1" x14ac:dyDescent="0.2"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8"/>
      <c r="U136" s="8"/>
      <c r="V136" s="8"/>
      <c r="W136" s="8"/>
      <c r="X136" s="8"/>
      <c r="Y136" s="8"/>
      <c r="Z136" s="8"/>
    </row>
    <row r="137" spans="1:26" ht="12.75" hidden="1" customHeight="1" x14ac:dyDescent="0.2"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8"/>
      <c r="U137" s="8"/>
      <c r="V137" s="8"/>
      <c r="W137" s="8"/>
      <c r="X137" s="8"/>
      <c r="Y137" s="8"/>
      <c r="Z137" s="8"/>
    </row>
    <row r="138" spans="1:26" ht="12.75" hidden="1" customHeight="1" x14ac:dyDescent="0.2"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1:26" ht="12.75" hidden="1" customHeight="1" x14ac:dyDescent="0.2"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1:26" ht="12.75" hidden="1" customHeight="1" x14ac:dyDescent="0.2">
      <c r="A140" s="6" t="s">
        <v>0</v>
      </c>
      <c r="B140" s="6"/>
      <c r="C140" s="6"/>
      <c r="D140" s="6"/>
      <c r="E140" s="6"/>
      <c r="F140" s="6"/>
      <c r="G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1:26" ht="12.75" hidden="1" customHeight="1" x14ac:dyDescent="0.2">
      <c r="A141" s="6" t="s">
        <v>38</v>
      </c>
      <c r="B141" s="6"/>
      <c r="C141" s="6"/>
      <c r="D141" s="6"/>
      <c r="E141" s="6"/>
      <c r="F141" s="6"/>
      <c r="G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1:26" ht="12.75" hidden="1" customHeight="1" x14ac:dyDescent="0.2">
      <c r="A142" s="6" t="s">
        <v>39</v>
      </c>
      <c r="B142" s="6"/>
      <c r="C142" s="6"/>
      <c r="D142" s="6"/>
      <c r="E142" s="6"/>
      <c r="F142" s="6"/>
      <c r="G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1:26" ht="12.75" hidden="1" customHeight="1" x14ac:dyDescent="0.2">
      <c r="A143" s="6"/>
      <c r="B143" s="6"/>
      <c r="C143" s="6"/>
      <c r="D143" s="6"/>
      <c r="E143" s="6"/>
      <c r="F143" s="6"/>
      <c r="G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1:26" ht="12.75" hidden="1" customHeight="1" x14ac:dyDescent="0.2">
      <c r="A144" s="6"/>
      <c r="B144" s="6"/>
      <c r="C144" s="6"/>
      <c r="D144" s="6"/>
      <c r="E144" s="6"/>
      <c r="F144" s="6"/>
      <c r="G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1:19" ht="12.75" hidden="1" customHeight="1" x14ac:dyDescent="0.2">
      <c r="A145" s="6"/>
      <c r="B145" s="6"/>
      <c r="C145" s="6"/>
      <c r="D145" s="6"/>
      <c r="E145" s="6"/>
      <c r="F145" s="6"/>
      <c r="G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1:19" ht="12.75" hidden="1" customHeight="1" x14ac:dyDescent="0.2">
      <c r="A146" s="6"/>
      <c r="B146" s="6"/>
      <c r="C146" s="6"/>
      <c r="D146" s="6"/>
      <c r="E146" s="6"/>
      <c r="F146" s="6"/>
      <c r="G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1:19" ht="12.75" hidden="1" customHeight="1" x14ac:dyDescent="0.2">
      <c r="A147" s="6"/>
      <c r="B147" s="6"/>
      <c r="C147" s="6"/>
      <c r="D147" s="6"/>
      <c r="E147" s="6"/>
      <c r="F147" s="6"/>
      <c r="G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1:19" ht="12.75" hidden="1" customHeight="1" x14ac:dyDescent="0.2">
      <c r="A148" s="6"/>
      <c r="B148" s="6"/>
      <c r="C148" s="6"/>
      <c r="D148" s="6"/>
      <c r="E148" s="6"/>
      <c r="F148" s="6"/>
      <c r="G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1:19" ht="12.75" hidden="1" customHeight="1" x14ac:dyDescent="0.2">
      <c r="A149" s="6"/>
      <c r="B149" s="6"/>
      <c r="C149" s="6"/>
      <c r="D149" s="6"/>
      <c r="E149" s="6"/>
      <c r="F149" s="6"/>
      <c r="G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1:19" ht="12.75" hidden="1" customHeight="1" x14ac:dyDescent="0.2">
      <c r="A150" s="6"/>
      <c r="B150" s="6"/>
      <c r="C150" s="6"/>
      <c r="D150" s="6"/>
      <c r="E150" s="6"/>
      <c r="F150" s="6"/>
      <c r="G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1:19" ht="12.75" hidden="1" customHeight="1" x14ac:dyDescent="0.2">
      <c r="A151" s="6"/>
      <c r="B151" s="6"/>
      <c r="C151" s="6"/>
      <c r="D151" s="6"/>
      <c r="E151" s="6"/>
      <c r="F151" s="6"/>
      <c r="G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1:19" ht="12.75" hidden="1" customHeight="1" x14ac:dyDescent="0.2">
      <c r="A152" s="6"/>
      <c r="B152" s="6"/>
      <c r="C152" s="6"/>
      <c r="D152" s="6"/>
      <c r="E152" s="6"/>
      <c r="F152" s="6"/>
      <c r="G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1:19" ht="12.75" hidden="1" customHeight="1" x14ac:dyDescent="0.2">
      <c r="A153" s="6"/>
      <c r="B153" s="6"/>
      <c r="C153" s="6"/>
      <c r="D153" s="6"/>
      <c r="E153" s="6"/>
      <c r="F153" s="6"/>
      <c r="G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1:19" ht="12.75" hidden="1" customHeight="1" x14ac:dyDescent="0.2">
      <c r="A154" s="6"/>
      <c r="B154" s="6"/>
      <c r="C154" s="6"/>
      <c r="D154" s="6"/>
      <c r="E154" s="6"/>
      <c r="F154" s="6"/>
      <c r="G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1:19" ht="12.75" hidden="1" customHeight="1" x14ac:dyDescent="0.2">
      <c r="A155" s="6"/>
      <c r="B155" s="6"/>
      <c r="C155" s="6"/>
      <c r="D155" s="6"/>
      <c r="E155" s="6"/>
      <c r="F155" s="6"/>
      <c r="G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1:19" ht="12.75" hidden="1" customHeight="1" x14ac:dyDescent="0.2">
      <c r="A156" s="6"/>
      <c r="B156" s="6"/>
      <c r="C156" s="6"/>
      <c r="D156" s="6"/>
      <c r="E156" s="6"/>
      <c r="F156" s="6"/>
      <c r="G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1:19" ht="12.75" hidden="1" customHeight="1" x14ac:dyDescent="0.2">
      <c r="A157" s="6"/>
      <c r="B157" s="6"/>
      <c r="C157" s="6"/>
      <c r="D157" s="6"/>
      <c r="E157" s="6"/>
      <c r="F157" s="6"/>
      <c r="G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1:19" ht="12.75" hidden="1" customHeight="1" x14ac:dyDescent="0.2">
      <c r="A158" s="6"/>
      <c r="B158" s="6"/>
      <c r="C158" s="6"/>
      <c r="D158" s="6"/>
      <c r="E158" s="6"/>
      <c r="F158" s="6"/>
      <c r="G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1:19" ht="12.75" hidden="1" customHeight="1" x14ac:dyDescent="0.2">
      <c r="A159" s="6"/>
      <c r="B159" s="6"/>
      <c r="C159" s="6"/>
      <c r="D159" s="6"/>
      <c r="E159" s="6"/>
      <c r="F159" s="6"/>
      <c r="G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1:19" ht="12.75" hidden="1" customHeight="1" x14ac:dyDescent="0.2">
      <c r="A160" s="6"/>
      <c r="B160" s="6"/>
      <c r="C160" s="6"/>
      <c r="D160" s="6"/>
      <c r="E160" s="6"/>
      <c r="F160" s="6"/>
      <c r="G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1:19" ht="12.75" hidden="1" customHeight="1" x14ac:dyDescent="0.2">
      <c r="A161" s="6"/>
      <c r="B161" s="6"/>
      <c r="C161" s="6"/>
      <c r="D161" s="6"/>
      <c r="E161" s="6"/>
      <c r="F161" s="6"/>
      <c r="G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1:19" ht="12.75" hidden="1" customHeight="1" x14ac:dyDescent="0.2">
      <c r="A162" s="6"/>
      <c r="B162" s="6"/>
      <c r="C162" s="6"/>
      <c r="D162" s="6"/>
      <c r="E162" s="6"/>
      <c r="F162" s="6"/>
      <c r="G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1:19" ht="12.75" hidden="1" customHeight="1" x14ac:dyDescent="0.2">
      <c r="A163" s="6"/>
      <c r="B163" s="6"/>
      <c r="C163" s="6"/>
      <c r="D163" s="6"/>
      <c r="E163" s="6"/>
      <c r="F163" s="6"/>
      <c r="G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1:19" ht="12.75" hidden="1" customHeight="1" x14ac:dyDescent="0.2">
      <c r="A164" s="6"/>
      <c r="B164" s="6"/>
      <c r="C164" s="6"/>
      <c r="D164" s="6"/>
      <c r="E164" s="6"/>
      <c r="F164" s="6"/>
      <c r="G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1:19" ht="12.75" hidden="1" customHeight="1" x14ac:dyDescent="0.2">
      <c r="A165" s="6"/>
      <c r="B165" s="6"/>
      <c r="C165" s="6"/>
      <c r="D165" s="6"/>
      <c r="E165" s="6"/>
      <c r="F165" s="6"/>
      <c r="G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1:19" ht="12.75" hidden="1" customHeight="1" x14ac:dyDescent="0.2">
      <c r="A166" s="6"/>
      <c r="B166" s="6"/>
      <c r="C166" s="6"/>
      <c r="D166" s="6"/>
      <c r="E166" s="6"/>
      <c r="F166" s="6"/>
      <c r="G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1:19" ht="12.75" hidden="1" customHeight="1" x14ac:dyDescent="0.2">
      <c r="A167" s="6"/>
      <c r="B167" s="6"/>
      <c r="C167" s="6"/>
      <c r="D167" s="6"/>
      <c r="E167" s="6"/>
      <c r="F167" s="6"/>
      <c r="G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1:19" ht="12.75" hidden="1" customHeight="1" x14ac:dyDescent="0.2">
      <c r="A168" s="6"/>
      <c r="B168" s="6"/>
      <c r="C168" s="6"/>
      <c r="D168" s="6"/>
      <c r="E168" s="6"/>
      <c r="F168" s="6"/>
      <c r="G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1:19" ht="12.75" hidden="1" customHeight="1" x14ac:dyDescent="0.2">
      <c r="A169" s="6"/>
      <c r="B169" s="6"/>
      <c r="C169" s="6"/>
      <c r="D169" s="6"/>
      <c r="E169" s="6"/>
      <c r="F169" s="6"/>
      <c r="G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1:19" ht="12.75" hidden="1" customHeight="1" x14ac:dyDescent="0.2">
      <c r="A170" s="6"/>
      <c r="B170" s="6"/>
      <c r="C170" s="6"/>
      <c r="D170" s="6"/>
      <c r="E170" s="6"/>
      <c r="F170" s="6"/>
      <c r="G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1:19" ht="12.75" hidden="1" customHeight="1" x14ac:dyDescent="0.2">
      <c r="A171" s="6"/>
      <c r="B171" s="6"/>
      <c r="C171" s="6"/>
      <c r="D171" s="6"/>
      <c r="E171" s="6"/>
      <c r="F171" s="6"/>
      <c r="G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1:19" ht="12.75" hidden="1" customHeight="1" x14ac:dyDescent="0.2">
      <c r="A172" s="6"/>
      <c r="B172" s="6"/>
      <c r="C172" s="6"/>
      <c r="D172" s="6"/>
      <c r="E172" s="6"/>
      <c r="F172" s="6"/>
      <c r="G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1:19" ht="12.75" hidden="1" customHeight="1" x14ac:dyDescent="0.2">
      <c r="A173" s="6"/>
      <c r="B173" s="6"/>
      <c r="C173" s="6"/>
      <c r="D173" s="6"/>
      <c r="E173" s="6"/>
      <c r="F173" s="6"/>
      <c r="G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1:19" ht="12.75" hidden="1" customHeight="1" x14ac:dyDescent="0.2">
      <c r="A174" s="6"/>
      <c r="B174" s="6"/>
      <c r="C174" s="6"/>
      <c r="D174" s="6"/>
      <c r="E174" s="6"/>
      <c r="F174" s="6"/>
      <c r="G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1:19" ht="12.75" hidden="1" customHeight="1" x14ac:dyDescent="0.2">
      <c r="A175" s="6"/>
      <c r="B175" s="6"/>
      <c r="C175" s="6"/>
      <c r="D175" s="6"/>
      <c r="E175" s="6"/>
      <c r="F175" s="6"/>
      <c r="G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1:19" ht="12.75" hidden="1" customHeight="1" x14ac:dyDescent="0.2">
      <c r="A176" s="6"/>
      <c r="B176" s="6"/>
      <c r="C176" s="6"/>
      <c r="D176" s="6"/>
      <c r="E176" s="6"/>
      <c r="F176" s="6"/>
      <c r="G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1:19" ht="12.75" hidden="1" customHeight="1" x14ac:dyDescent="0.2">
      <c r="A177" s="6"/>
      <c r="B177" s="6"/>
      <c r="C177" s="6"/>
      <c r="D177" s="6"/>
      <c r="E177" s="6"/>
      <c r="F177" s="6"/>
      <c r="G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1:19" ht="12.75" hidden="1" customHeight="1" x14ac:dyDescent="0.2">
      <c r="A178" s="6"/>
      <c r="B178" s="6"/>
      <c r="C178" s="6"/>
      <c r="D178" s="6"/>
      <c r="E178" s="6"/>
      <c r="F178" s="6"/>
      <c r="G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1:19" ht="12.75" hidden="1" customHeight="1" x14ac:dyDescent="0.2">
      <c r="A179" s="6"/>
      <c r="B179" s="6"/>
      <c r="C179" s="6"/>
      <c r="D179" s="6"/>
      <c r="E179" s="6"/>
      <c r="F179" s="6"/>
      <c r="G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1:19" ht="12.75" hidden="1" customHeight="1" x14ac:dyDescent="0.2">
      <c r="A180" s="6"/>
      <c r="B180" s="6"/>
      <c r="C180" s="6"/>
      <c r="D180" s="6"/>
      <c r="E180" s="6"/>
      <c r="F180" s="6"/>
      <c r="G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1:19" ht="12.75" hidden="1" customHeight="1" x14ac:dyDescent="0.2">
      <c r="A181" s="6"/>
      <c r="B181" s="6"/>
      <c r="C181" s="6"/>
      <c r="D181" s="6"/>
      <c r="E181" s="6"/>
      <c r="F181" s="6"/>
      <c r="G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1:19" ht="12.75" hidden="1" customHeight="1" x14ac:dyDescent="0.2">
      <c r="A182" s="6"/>
      <c r="B182" s="6"/>
      <c r="C182" s="6"/>
      <c r="D182" s="6"/>
      <c r="E182" s="6"/>
      <c r="F182" s="6"/>
      <c r="G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1:19" ht="12.75" hidden="1" customHeight="1" x14ac:dyDescent="0.2">
      <c r="A183" s="6"/>
      <c r="B183" s="6"/>
      <c r="C183" s="6"/>
      <c r="D183" s="6"/>
      <c r="E183" s="6"/>
      <c r="F183" s="6"/>
      <c r="G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1:19" ht="12.75" hidden="1" customHeight="1" x14ac:dyDescent="0.2">
      <c r="A184" s="6"/>
      <c r="B184" s="6"/>
      <c r="C184" s="6"/>
      <c r="D184" s="6"/>
      <c r="E184" s="6"/>
      <c r="F184" s="6"/>
      <c r="G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1:19" ht="12.75" hidden="1" customHeight="1" x14ac:dyDescent="0.2">
      <c r="A185" s="6"/>
      <c r="B185" s="6"/>
      <c r="C185" s="6"/>
      <c r="D185" s="6"/>
      <c r="E185" s="6"/>
      <c r="F185" s="6"/>
      <c r="G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1:19" ht="12.75" hidden="1" customHeight="1" x14ac:dyDescent="0.2">
      <c r="A186" s="6"/>
      <c r="B186" s="6"/>
      <c r="C186" s="6"/>
      <c r="D186" s="6"/>
      <c r="E186" s="6"/>
      <c r="F186" s="6"/>
      <c r="G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1:19" ht="12.75" hidden="1" customHeight="1" x14ac:dyDescent="0.2">
      <c r="A187" s="6"/>
      <c r="B187" s="6"/>
      <c r="C187" s="6"/>
      <c r="D187" s="6"/>
      <c r="E187" s="6"/>
      <c r="F187" s="6"/>
      <c r="G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1:19" ht="12.75" hidden="1" customHeight="1" x14ac:dyDescent="0.2">
      <c r="A188" s="6"/>
      <c r="B188" s="6"/>
      <c r="C188" s="6"/>
      <c r="D188" s="6"/>
      <c r="E188" s="6"/>
      <c r="F188" s="6"/>
      <c r="G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1:19" ht="12.75" hidden="1" customHeight="1" x14ac:dyDescent="0.2">
      <c r="A189" s="6"/>
      <c r="B189" s="6"/>
      <c r="C189" s="6"/>
      <c r="D189" s="6"/>
      <c r="E189" s="6"/>
      <c r="F189" s="6"/>
      <c r="G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1:19" ht="12.75" hidden="1" customHeight="1" x14ac:dyDescent="0.2">
      <c r="A190" s="6"/>
      <c r="B190" s="6"/>
      <c r="C190" s="6"/>
      <c r="D190" s="6"/>
      <c r="E190" s="6"/>
      <c r="F190" s="6"/>
      <c r="G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1:19" ht="12.75" hidden="1" customHeight="1" x14ac:dyDescent="0.2">
      <c r="A191" s="6"/>
      <c r="B191" s="6"/>
      <c r="C191" s="6"/>
      <c r="D191" s="6"/>
      <c r="E191" s="6"/>
      <c r="F191" s="6"/>
      <c r="G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1:19" ht="12.75" hidden="1" customHeight="1" x14ac:dyDescent="0.2">
      <c r="A192" s="6"/>
      <c r="B192" s="6"/>
      <c r="C192" s="6"/>
      <c r="D192" s="6"/>
      <c r="E192" s="6"/>
      <c r="F192" s="6"/>
      <c r="G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1:19" ht="12.75" hidden="1" customHeight="1" x14ac:dyDescent="0.2">
      <c r="A193" s="6"/>
      <c r="B193" s="6"/>
      <c r="C193" s="6"/>
      <c r="D193" s="6"/>
      <c r="E193" s="6"/>
      <c r="F193" s="6"/>
      <c r="G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1:19" ht="12.75" hidden="1" customHeight="1" x14ac:dyDescent="0.2">
      <c r="A194" s="6"/>
      <c r="B194" s="6"/>
      <c r="C194" s="6"/>
      <c r="D194" s="6"/>
      <c r="E194" s="6"/>
      <c r="F194" s="6"/>
      <c r="G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1:19" ht="12.75" hidden="1" customHeight="1" x14ac:dyDescent="0.2">
      <c r="A195" s="6"/>
      <c r="B195" s="6"/>
      <c r="C195" s="6"/>
      <c r="D195" s="6"/>
      <c r="E195" s="6"/>
      <c r="F195" s="6"/>
      <c r="G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1:19" ht="12.75" hidden="1" customHeight="1" x14ac:dyDescent="0.2">
      <c r="A196" s="6"/>
      <c r="B196" s="6"/>
      <c r="C196" s="6"/>
      <c r="D196" s="6"/>
      <c r="E196" s="6"/>
      <c r="F196" s="6"/>
      <c r="G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1:19" ht="12.75" hidden="1" customHeight="1" x14ac:dyDescent="0.2">
      <c r="A197" s="6"/>
      <c r="B197" s="6"/>
      <c r="C197" s="6"/>
      <c r="D197" s="6"/>
      <c r="E197" s="6"/>
      <c r="F197" s="6"/>
      <c r="G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1:19" ht="12.75" hidden="1" customHeight="1" x14ac:dyDescent="0.2">
      <c r="A198" s="6"/>
      <c r="B198" s="6"/>
      <c r="C198" s="6"/>
      <c r="D198" s="6"/>
      <c r="E198" s="6"/>
      <c r="F198" s="6"/>
      <c r="G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1:19" ht="12.75" hidden="1" customHeight="1" x14ac:dyDescent="0.2">
      <c r="A199" s="6"/>
      <c r="B199" s="6"/>
      <c r="C199" s="6"/>
      <c r="D199" s="6"/>
      <c r="E199" s="6"/>
      <c r="F199" s="6"/>
      <c r="G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1:19" ht="12.75" hidden="1" customHeight="1" x14ac:dyDescent="0.2">
      <c r="A200" s="6"/>
      <c r="B200" s="6"/>
      <c r="C200" s="6"/>
      <c r="D200" s="6"/>
      <c r="E200" s="6"/>
      <c r="F200" s="6"/>
      <c r="G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1:19" ht="12.75" hidden="1" customHeight="1" x14ac:dyDescent="0.2">
      <c r="A201" s="6"/>
      <c r="B201" s="6"/>
      <c r="C201" s="6"/>
      <c r="D201" s="6"/>
      <c r="E201" s="6"/>
      <c r="F201" s="6"/>
      <c r="G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1:19" ht="12.75" hidden="1" customHeight="1" x14ac:dyDescent="0.2">
      <c r="A202" s="6"/>
      <c r="B202" s="6"/>
      <c r="C202" s="6"/>
      <c r="D202" s="6"/>
      <c r="E202" s="6"/>
      <c r="F202" s="6"/>
      <c r="G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1:19" ht="12.75" hidden="1" customHeight="1" x14ac:dyDescent="0.2">
      <c r="A203" s="6"/>
      <c r="B203" s="6"/>
      <c r="C203" s="6"/>
      <c r="D203" s="6"/>
      <c r="E203" s="6"/>
      <c r="F203" s="6"/>
      <c r="G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1:19" ht="12.75" hidden="1" customHeight="1" x14ac:dyDescent="0.2">
      <c r="A204" s="6"/>
      <c r="B204" s="6"/>
      <c r="C204" s="6"/>
      <c r="D204" s="6"/>
      <c r="E204" s="6"/>
      <c r="F204" s="6"/>
      <c r="G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 ht="12.75" hidden="1" customHeight="1" x14ac:dyDescent="0.2">
      <c r="A205" s="6"/>
      <c r="B205" s="6"/>
      <c r="C205" s="6"/>
      <c r="D205" s="6"/>
      <c r="E205" s="6"/>
      <c r="F205" s="6"/>
      <c r="G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1:19" ht="12.75" hidden="1" customHeight="1" x14ac:dyDescent="0.2">
      <c r="A206" s="6"/>
      <c r="B206" s="6"/>
      <c r="C206" s="6"/>
      <c r="D206" s="6"/>
      <c r="E206" s="6"/>
      <c r="F206" s="6"/>
      <c r="G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1:19" ht="12.75" hidden="1" customHeight="1" x14ac:dyDescent="0.2">
      <c r="A207" s="6"/>
      <c r="B207" s="6"/>
      <c r="C207" s="6"/>
      <c r="D207" s="6"/>
      <c r="E207" s="6"/>
      <c r="F207" s="6"/>
      <c r="G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1:19" ht="12.75" hidden="1" customHeight="1" x14ac:dyDescent="0.2">
      <c r="A208" s="6"/>
      <c r="B208" s="6"/>
      <c r="C208" s="6"/>
      <c r="D208" s="6"/>
      <c r="E208" s="6"/>
      <c r="F208" s="6"/>
      <c r="G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1:19" ht="12.75" hidden="1" customHeight="1" x14ac:dyDescent="0.2">
      <c r="A209" s="6"/>
      <c r="B209" s="6"/>
      <c r="C209" s="6"/>
      <c r="D209" s="6"/>
      <c r="E209" s="6"/>
      <c r="F209" s="6"/>
      <c r="G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1:19" ht="12.75" hidden="1" customHeight="1" x14ac:dyDescent="0.2">
      <c r="A210" s="6"/>
      <c r="B210" s="6"/>
      <c r="C210" s="6"/>
      <c r="D210" s="6"/>
      <c r="E210" s="6"/>
      <c r="F210" s="6"/>
      <c r="G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1:19" ht="12.75" hidden="1" customHeight="1" x14ac:dyDescent="0.2">
      <c r="A211" s="6"/>
      <c r="B211" s="6"/>
      <c r="C211" s="6"/>
      <c r="D211" s="6"/>
      <c r="E211" s="6"/>
      <c r="F211" s="6"/>
      <c r="G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1:19" ht="12.75" hidden="1" customHeight="1" x14ac:dyDescent="0.2">
      <c r="A212" s="6"/>
      <c r="B212" s="6"/>
      <c r="C212" s="6"/>
      <c r="D212" s="6"/>
      <c r="E212" s="6"/>
      <c r="F212" s="6"/>
      <c r="G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1:19" ht="12.75" hidden="1" customHeight="1" x14ac:dyDescent="0.2">
      <c r="A213" s="6"/>
      <c r="B213" s="6"/>
      <c r="C213" s="6"/>
      <c r="D213" s="6"/>
      <c r="E213" s="6"/>
      <c r="F213" s="6"/>
      <c r="G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1:19" ht="12.75" hidden="1" customHeight="1" x14ac:dyDescent="0.2">
      <c r="A214" s="6"/>
      <c r="B214" s="6"/>
      <c r="C214" s="6"/>
      <c r="D214" s="6"/>
      <c r="E214" s="6"/>
      <c r="F214" s="6"/>
      <c r="G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1:19" ht="12.75" hidden="1" customHeight="1" x14ac:dyDescent="0.2">
      <c r="A215" s="6"/>
      <c r="B215" s="6"/>
      <c r="C215" s="6"/>
      <c r="D215" s="6"/>
      <c r="E215" s="6"/>
      <c r="F215" s="6"/>
      <c r="G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1:19" ht="12.75" hidden="1" customHeight="1" x14ac:dyDescent="0.2">
      <c r="A216" s="6"/>
      <c r="B216" s="6"/>
      <c r="C216" s="6"/>
      <c r="D216" s="6"/>
      <c r="E216" s="6"/>
      <c r="F216" s="6"/>
      <c r="G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1:19" ht="12.75" hidden="1" customHeight="1" x14ac:dyDescent="0.2">
      <c r="A217" s="6"/>
      <c r="B217" s="6"/>
      <c r="C217" s="6"/>
      <c r="D217" s="6"/>
      <c r="E217" s="6"/>
      <c r="F217" s="6"/>
      <c r="G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1:19" ht="12.75" hidden="1" customHeight="1" x14ac:dyDescent="0.2">
      <c r="A218" s="6"/>
      <c r="B218" s="6"/>
      <c r="C218" s="6"/>
      <c r="D218" s="6"/>
      <c r="E218" s="6"/>
      <c r="F218" s="6"/>
      <c r="G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1:19" ht="12.75" hidden="1" customHeight="1" x14ac:dyDescent="0.2">
      <c r="A219" s="6"/>
      <c r="B219" s="6"/>
      <c r="C219" s="6"/>
      <c r="D219" s="6"/>
      <c r="E219" s="6"/>
      <c r="F219" s="6"/>
      <c r="G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1:19" ht="12.75" hidden="1" customHeight="1" x14ac:dyDescent="0.2">
      <c r="A220" s="6"/>
      <c r="B220" s="6"/>
      <c r="C220" s="6"/>
      <c r="D220" s="6"/>
      <c r="E220" s="6"/>
      <c r="F220" s="6"/>
      <c r="G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1:19" ht="12.75" hidden="1" customHeight="1" x14ac:dyDescent="0.2">
      <c r="A221" s="6"/>
      <c r="B221" s="6"/>
      <c r="C221" s="6"/>
      <c r="D221" s="6"/>
      <c r="E221" s="6"/>
      <c r="F221" s="6"/>
      <c r="G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1:19" ht="12.75" hidden="1" customHeight="1" x14ac:dyDescent="0.2">
      <c r="A222" s="6"/>
      <c r="B222" s="6"/>
      <c r="C222" s="6"/>
      <c r="D222" s="6"/>
      <c r="E222" s="6"/>
      <c r="F222" s="6"/>
      <c r="G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1:19" ht="12.75" hidden="1" customHeight="1" x14ac:dyDescent="0.2">
      <c r="A223" s="6"/>
      <c r="B223" s="6"/>
      <c r="C223" s="6"/>
      <c r="D223" s="6"/>
      <c r="E223" s="6"/>
      <c r="F223" s="6"/>
      <c r="G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1:19" ht="12.75" hidden="1" customHeight="1" x14ac:dyDescent="0.2">
      <c r="A224" s="6"/>
      <c r="B224" s="6"/>
      <c r="C224" s="6"/>
      <c r="D224" s="6"/>
      <c r="E224" s="6"/>
      <c r="F224" s="6"/>
      <c r="G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1:19" ht="12.75" hidden="1" customHeight="1" x14ac:dyDescent="0.2">
      <c r="A225" s="6"/>
      <c r="B225" s="6"/>
      <c r="C225" s="6"/>
      <c r="D225" s="6"/>
      <c r="E225" s="6"/>
      <c r="F225" s="6"/>
      <c r="G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1:19" ht="12.75" hidden="1" customHeight="1" x14ac:dyDescent="0.2">
      <c r="A226" s="6"/>
      <c r="B226" s="6"/>
      <c r="C226" s="6"/>
      <c r="D226" s="6"/>
      <c r="E226" s="6"/>
      <c r="F226" s="6"/>
      <c r="G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1:19" ht="12.75" hidden="1" customHeight="1" x14ac:dyDescent="0.2">
      <c r="A227" s="6"/>
      <c r="B227" s="6"/>
      <c r="C227" s="6"/>
      <c r="D227" s="6"/>
      <c r="E227" s="6"/>
      <c r="F227" s="6"/>
      <c r="G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1:19" ht="12.75" hidden="1" customHeight="1" x14ac:dyDescent="0.2">
      <c r="A228" s="6"/>
      <c r="B228" s="6"/>
      <c r="C228" s="6"/>
      <c r="D228" s="6"/>
      <c r="E228" s="6"/>
      <c r="F228" s="6"/>
      <c r="G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1:19" ht="12.75" hidden="1" customHeight="1" x14ac:dyDescent="0.2">
      <c r="A229" s="6"/>
      <c r="B229" s="6"/>
      <c r="C229" s="6"/>
      <c r="D229" s="6"/>
      <c r="E229" s="6"/>
      <c r="F229" s="6"/>
      <c r="G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1:19" ht="12.75" hidden="1" customHeight="1" x14ac:dyDescent="0.2">
      <c r="A230" s="6"/>
      <c r="B230" s="6"/>
      <c r="C230" s="6"/>
      <c r="D230" s="6"/>
      <c r="E230" s="6"/>
      <c r="F230" s="6"/>
      <c r="G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1:19" ht="12.75" hidden="1" customHeight="1" x14ac:dyDescent="0.2">
      <c r="A231" s="6"/>
      <c r="B231" s="6"/>
      <c r="C231" s="6"/>
      <c r="D231" s="6"/>
      <c r="E231" s="6"/>
      <c r="F231" s="6"/>
      <c r="G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1:19" ht="12.75" hidden="1" customHeight="1" x14ac:dyDescent="0.2">
      <c r="A232" s="6"/>
      <c r="B232" s="6"/>
      <c r="C232" s="6"/>
      <c r="D232" s="6"/>
      <c r="E232" s="6"/>
      <c r="F232" s="6"/>
      <c r="G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1:19" ht="12.75" hidden="1" customHeight="1" x14ac:dyDescent="0.2">
      <c r="A233" s="6"/>
      <c r="B233" s="6"/>
      <c r="C233" s="6"/>
      <c r="D233" s="6"/>
      <c r="E233" s="6"/>
      <c r="F233" s="6"/>
      <c r="G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1:19" ht="12.75" hidden="1" customHeight="1" x14ac:dyDescent="0.2">
      <c r="A234" s="6"/>
      <c r="B234" s="6"/>
      <c r="C234" s="6"/>
      <c r="D234" s="6"/>
      <c r="E234" s="6"/>
      <c r="F234" s="6"/>
      <c r="G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1:19" ht="12.75" hidden="1" customHeight="1" x14ac:dyDescent="0.2">
      <c r="A235" s="6"/>
      <c r="B235" s="6"/>
      <c r="C235" s="6"/>
      <c r="D235" s="6"/>
      <c r="E235" s="6"/>
      <c r="F235" s="6"/>
      <c r="G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1:19" ht="12.75" hidden="1" customHeight="1" x14ac:dyDescent="0.2">
      <c r="A236" s="6"/>
      <c r="B236" s="6"/>
      <c r="C236" s="6"/>
      <c r="D236" s="6"/>
      <c r="E236" s="6"/>
      <c r="F236" s="6"/>
      <c r="G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1:19" ht="12.75" hidden="1" customHeight="1" x14ac:dyDescent="0.2">
      <c r="A237" s="6"/>
      <c r="B237" s="6"/>
      <c r="C237" s="6"/>
      <c r="D237" s="6"/>
      <c r="E237" s="6"/>
      <c r="F237" s="6"/>
      <c r="G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1:19" ht="12.75" hidden="1" customHeight="1" x14ac:dyDescent="0.2">
      <c r="A238" s="6"/>
      <c r="B238" s="6"/>
      <c r="C238" s="6"/>
      <c r="D238" s="6"/>
      <c r="E238" s="6"/>
      <c r="F238" s="6"/>
      <c r="G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1:19" ht="12.75" hidden="1" customHeight="1" x14ac:dyDescent="0.2">
      <c r="A239" s="6"/>
      <c r="B239" s="6"/>
      <c r="C239" s="6"/>
      <c r="D239" s="6"/>
      <c r="E239" s="6"/>
      <c r="F239" s="6"/>
      <c r="G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1:19" ht="12.75" hidden="1" customHeight="1" x14ac:dyDescent="0.2">
      <c r="A240" s="6"/>
      <c r="B240" s="6"/>
      <c r="C240" s="6"/>
      <c r="D240" s="6"/>
      <c r="E240" s="6"/>
      <c r="F240" s="6"/>
      <c r="G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1:19" ht="12.75" hidden="1" customHeight="1" x14ac:dyDescent="0.2">
      <c r="A241" s="6"/>
      <c r="B241" s="6"/>
      <c r="C241" s="6"/>
      <c r="D241" s="6"/>
      <c r="E241" s="6"/>
      <c r="F241" s="6"/>
      <c r="G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1:19" ht="12.75" hidden="1" customHeight="1" x14ac:dyDescent="0.2">
      <c r="A242" s="6"/>
      <c r="B242" s="6"/>
      <c r="C242" s="6"/>
      <c r="D242" s="6"/>
      <c r="E242" s="6"/>
      <c r="F242" s="6"/>
      <c r="G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1:19" ht="12.75" hidden="1" customHeight="1" x14ac:dyDescent="0.2">
      <c r="A243" s="6"/>
      <c r="B243" s="6"/>
      <c r="C243" s="6"/>
      <c r="D243" s="6"/>
      <c r="E243" s="6"/>
      <c r="F243" s="6"/>
      <c r="G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1:19" ht="12.75" hidden="1" customHeight="1" x14ac:dyDescent="0.2">
      <c r="A244" s="6"/>
      <c r="B244" s="6"/>
      <c r="C244" s="6"/>
      <c r="D244" s="6"/>
      <c r="E244" s="6"/>
      <c r="F244" s="6"/>
      <c r="G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1:19" ht="12.75" hidden="1" customHeight="1" x14ac:dyDescent="0.2">
      <c r="A245" s="6"/>
      <c r="B245" s="6"/>
      <c r="C245" s="6"/>
      <c r="D245" s="6"/>
      <c r="E245" s="6"/>
      <c r="F245" s="6"/>
      <c r="G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1:19" ht="12.75" hidden="1" customHeight="1" x14ac:dyDescent="0.2">
      <c r="A246" s="6"/>
      <c r="B246" s="6"/>
      <c r="C246" s="6"/>
      <c r="D246" s="6"/>
      <c r="E246" s="6"/>
      <c r="F246" s="6"/>
      <c r="G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1:19" ht="12.75" hidden="1" customHeight="1" x14ac:dyDescent="0.2">
      <c r="A247" s="6"/>
      <c r="B247" s="6"/>
      <c r="C247" s="6"/>
      <c r="D247" s="6"/>
      <c r="E247" s="6"/>
      <c r="F247" s="6"/>
      <c r="G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1:19" ht="12.75" hidden="1" customHeight="1" x14ac:dyDescent="0.2">
      <c r="A248" s="6"/>
      <c r="B248" s="6"/>
      <c r="C248" s="6"/>
      <c r="D248" s="6"/>
      <c r="E248" s="6"/>
      <c r="F248" s="6"/>
      <c r="G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1:19" ht="12.75" hidden="1" customHeight="1" x14ac:dyDescent="0.2">
      <c r="A249" s="6"/>
      <c r="B249" s="6"/>
      <c r="C249" s="6"/>
      <c r="D249" s="6"/>
      <c r="E249" s="6"/>
      <c r="F249" s="6"/>
      <c r="G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1:19" ht="12.75" hidden="1" customHeight="1" x14ac:dyDescent="0.2">
      <c r="A250" s="6"/>
      <c r="B250" s="6"/>
      <c r="C250" s="6"/>
      <c r="D250" s="6"/>
      <c r="E250" s="6"/>
      <c r="F250" s="6"/>
      <c r="G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1:19" ht="12.75" hidden="1" customHeight="1" x14ac:dyDescent="0.2">
      <c r="A251" s="6"/>
      <c r="B251" s="6"/>
      <c r="C251" s="6"/>
      <c r="D251" s="6"/>
      <c r="E251" s="6"/>
      <c r="F251" s="6"/>
      <c r="G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1:19" ht="12.75" hidden="1" customHeight="1" x14ac:dyDescent="0.2">
      <c r="A252" s="6"/>
      <c r="B252" s="6"/>
      <c r="C252" s="6"/>
      <c r="D252" s="6"/>
      <c r="E252" s="6"/>
      <c r="F252" s="6"/>
      <c r="G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1:19" ht="12.75" hidden="1" customHeight="1" x14ac:dyDescent="0.2">
      <c r="A253" s="6"/>
      <c r="B253" s="6"/>
      <c r="C253" s="6"/>
      <c r="D253" s="6"/>
      <c r="E253" s="6"/>
      <c r="F253" s="6"/>
      <c r="G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1:19" ht="12.75" hidden="1" customHeight="1" x14ac:dyDescent="0.2">
      <c r="A254" s="6"/>
      <c r="B254" s="6"/>
      <c r="C254" s="6"/>
      <c r="D254" s="6"/>
      <c r="E254" s="6"/>
      <c r="F254" s="6"/>
      <c r="G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1:19" ht="12.75" hidden="1" customHeight="1" x14ac:dyDescent="0.2">
      <c r="A255" s="6"/>
      <c r="B255" s="6"/>
      <c r="C255" s="6"/>
      <c r="D255" s="6"/>
      <c r="E255" s="6"/>
      <c r="F255" s="6"/>
      <c r="G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1:19" ht="12.75" hidden="1" customHeight="1" x14ac:dyDescent="0.2">
      <c r="A256" s="6"/>
      <c r="B256" s="6"/>
      <c r="C256" s="6"/>
      <c r="D256" s="6"/>
      <c r="E256" s="6"/>
      <c r="F256" s="6"/>
      <c r="G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1:19" ht="12.75" hidden="1" customHeight="1" x14ac:dyDescent="0.2">
      <c r="A257" s="6"/>
      <c r="B257" s="6"/>
      <c r="C257" s="6"/>
      <c r="D257" s="6"/>
      <c r="E257" s="6"/>
      <c r="F257" s="6"/>
      <c r="G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1:19" ht="12.75" hidden="1" customHeight="1" x14ac:dyDescent="0.2">
      <c r="A258" s="6"/>
      <c r="B258" s="6"/>
      <c r="C258" s="6"/>
      <c r="D258" s="6"/>
      <c r="E258" s="6"/>
      <c r="F258" s="6"/>
      <c r="G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1:19" ht="12.75" hidden="1" customHeight="1" x14ac:dyDescent="0.2">
      <c r="A259" s="6"/>
      <c r="B259" s="6"/>
      <c r="C259" s="6"/>
      <c r="D259" s="6"/>
      <c r="E259" s="6"/>
      <c r="F259" s="6"/>
      <c r="G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1:19" ht="12.75" hidden="1" customHeight="1" x14ac:dyDescent="0.2">
      <c r="A260" s="6"/>
      <c r="B260" s="6"/>
      <c r="C260" s="6"/>
      <c r="D260" s="6"/>
      <c r="E260" s="6"/>
      <c r="F260" s="6"/>
      <c r="G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1:19" ht="12.75" hidden="1" customHeight="1" x14ac:dyDescent="0.2">
      <c r="A261" s="6"/>
      <c r="B261" s="6"/>
      <c r="C261" s="6"/>
      <c r="D261" s="6"/>
      <c r="E261" s="6"/>
      <c r="F261" s="6"/>
      <c r="G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1:19" ht="12.75" hidden="1" customHeight="1" x14ac:dyDescent="0.2">
      <c r="A262" s="6"/>
      <c r="B262" s="6"/>
      <c r="C262" s="6"/>
      <c r="D262" s="6"/>
      <c r="E262" s="6"/>
      <c r="F262" s="6"/>
      <c r="G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1:19" ht="12.75" hidden="1" customHeight="1" x14ac:dyDescent="0.2">
      <c r="A263" s="6"/>
      <c r="B263" s="6"/>
      <c r="C263" s="6"/>
      <c r="D263" s="6"/>
      <c r="E263" s="6"/>
      <c r="F263" s="6"/>
      <c r="G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1:19" ht="12.75" hidden="1" customHeight="1" x14ac:dyDescent="0.2">
      <c r="A264" s="6"/>
      <c r="B264" s="6"/>
      <c r="C264" s="6"/>
      <c r="D264" s="6"/>
      <c r="E264" s="6"/>
      <c r="F264" s="6"/>
      <c r="G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1:19" ht="12.75" hidden="1" customHeight="1" x14ac:dyDescent="0.2">
      <c r="A265" s="6"/>
      <c r="B265" s="6"/>
      <c r="C265" s="6"/>
      <c r="D265" s="6"/>
      <c r="E265" s="6"/>
      <c r="F265" s="6"/>
      <c r="G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1:19" ht="12.75" hidden="1" customHeight="1" x14ac:dyDescent="0.2">
      <c r="A266" s="6"/>
      <c r="B266" s="6"/>
      <c r="C266" s="6"/>
      <c r="D266" s="6"/>
      <c r="E266" s="6"/>
      <c r="F266" s="6"/>
      <c r="G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1:19" ht="12.75" hidden="1" customHeight="1" x14ac:dyDescent="0.2">
      <c r="A267" s="6"/>
      <c r="B267" s="6"/>
      <c r="C267" s="6"/>
      <c r="D267" s="6"/>
      <c r="E267" s="6"/>
      <c r="F267" s="6"/>
      <c r="G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1:19" ht="12.75" hidden="1" customHeight="1" x14ac:dyDescent="0.2">
      <c r="A268" s="6"/>
      <c r="B268" s="6"/>
      <c r="C268" s="6"/>
      <c r="D268" s="6"/>
      <c r="E268" s="6"/>
      <c r="F268" s="6"/>
      <c r="G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1:19" ht="12.75" hidden="1" customHeight="1" x14ac:dyDescent="0.2">
      <c r="A269" s="6"/>
      <c r="B269" s="6"/>
      <c r="C269" s="6"/>
      <c r="D269" s="6"/>
      <c r="E269" s="6"/>
      <c r="F269" s="6"/>
      <c r="G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1:19" ht="12.75" hidden="1" customHeight="1" x14ac:dyDescent="0.2">
      <c r="A270" s="6"/>
      <c r="B270" s="6"/>
      <c r="C270" s="6"/>
      <c r="D270" s="6"/>
      <c r="E270" s="6"/>
      <c r="F270" s="6"/>
      <c r="G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1:19" ht="12.75" hidden="1" customHeight="1" x14ac:dyDescent="0.2">
      <c r="A271" s="6"/>
      <c r="B271" s="6"/>
      <c r="C271" s="6"/>
      <c r="D271" s="6"/>
      <c r="E271" s="6"/>
      <c r="F271" s="6"/>
      <c r="G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1:19" ht="12.75" hidden="1" customHeight="1" x14ac:dyDescent="0.2">
      <c r="A272" s="6"/>
      <c r="B272" s="6"/>
      <c r="C272" s="6"/>
      <c r="D272" s="6"/>
      <c r="E272" s="6"/>
      <c r="F272" s="6"/>
      <c r="G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1:19" ht="12.75" hidden="1" customHeight="1" x14ac:dyDescent="0.2">
      <c r="A273" s="6"/>
      <c r="B273" s="6"/>
      <c r="C273" s="6"/>
      <c r="D273" s="6"/>
      <c r="E273" s="6"/>
      <c r="F273" s="6"/>
      <c r="G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1:19" ht="12.75" hidden="1" customHeight="1" x14ac:dyDescent="0.2">
      <c r="A274" s="6"/>
      <c r="B274" s="6"/>
      <c r="C274" s="6"/>
      <c r="D274" s="6"/>
      <c r="E274" s="6"/>
      <c r="F274" s="6"/>
      <c r="G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1:19" ht="12.75" hidden="1" customHeight="1" x14ac:dyDescent="0.2">
      <c r="A275" s="6"/>
      <c r="B275" s="6"/>
      <c r="C275" s="6"/>
      <c r="D275" s="6"/>
      <c r="E275" s="6"/>
      <c r="F275" s="6"/>
      <c r="G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1:19" ht="12.75" hidden="1" customHeight="1" x14ac:dyDescent="0.2">
      <c r="A276" s="6"/>
      <c r="B276" s="6"/>
      <c r="C276" s="6"/>
      <c r="D276" s="6"/>
      <c r="E276" s="6"/>
      <c r="F276" s="6"/>
      <c r="G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1:19" ht="12.75" hidden="1" customHeight="1" x14ac:dyDescent="0.2">
      <c r="A277" s="6"/>
      <c r="B277" s="6"/>
      <c r="C277" s="6"/>
      <c r="D277" s="6"/>
      <c r="E277" s="6"/>
      <c r="F277" s="6"/>
      <c r="G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1:19" ht="12.75" hidden="1" customHeight="1" x14ac:dyDescent="0.2">
      <c r="A278" s="6"/>
      <c r="B278" s="6"/>
      <c r="C278" s="6"/>
      <c r="D278" s="6"/>
      <c r="E278" s="6"/>
      <c r="F278" s="6"/>
      <c r="G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1:19" ht="12.75" hidden="1" customHeight="1" x14ac:dyDescent="0.2">
      <c r="A279" s="6"/>
      <c r="B279" s="6"/>
      <c r="C279" s="6"/>
      <c r="D279" s="6"/>
      <c r="E279" s="6"/>
      <c r="F279" s="6"/>
      <c r="G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1:19" ht="12.75" hidden="1" customHeight="1" x14ac:dyDescent="0.2">
      <c r="A280" s="6"/>
      <c r="B280" s="6"/>
      <c r="C280" s="6"/>
      <c r="D280" s="6"/>
      <c r="E280" s="6"/>
      <c r="F280" s="6"/>
      <c r="G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1:19" ht="12.75" hidden="1" customHeight="1" x14ac:dyDescent="0.2">
      <c r="A281" s="6"/>
      <c r="B281" s="6"/>
      <c r="C281" s="6"/>
      <c r="D281" s="6"/>
      <c r="E281" s="6"/>
      <c r="F281" s="6"/>
      <c r="G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1:19" ht="12.75" hidden="1" customHeight="1" x14ac:dyDescent="0.2">
      <c r="A282" s="6"/>
      <c r="B282" s="6"/>
      <c r="C282" s="6"/>
      <c r="D282" s="6"/>
      <c r="E282" s="6"/>
      <c r="F282" s="6"/>
      <c r="G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1:19" ht="12.75" hidden="1" customHeight="1" x14ac:dyDescent="0.2">
      <c r="A283" s="6"/>
      <c r="B283" s="6"/>
      <c r="C283" s="6"/>
      <c r="D283" s="6"/>
      <c r="E283" s="6"/>
      <c r="F283" s="6"/>
      <c r="G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1:19" ht="12.75" hidden="1" customHeight="1" x14ac:dyDescent="0.2">
      <c r="A284" s="6"/>
      <c r="B284" s="6"/>
      <c r="C284" s="6"/>
      <c r="D284" s="6"/>
      <c r="E284" s="6"/>
      <c r="F284" s="6"/>
      <c r="G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1:19" ht="12.75" hidden="1" customHeight="1" x14ac:dyDescent="0.2">
      <c r="A285" s="6"/>
      <c r="B285" s="6"/>
      <c r="C285" s="6"/>
      <c r="D285" s="6"/>
      <c r="E285" s="6"/>
      <c r="F285" s="6"/>
      <c r="G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1:19" ht="12.75" hidden="1" customHeight="1" x14ac:dyDescent="0.2">
      <c r="A286" s="6"/>
      <c r="B286" s="6"/>
      <c r="C286" s="6"/>
      <c r="D286" s="6"/>
      <c r="E286" s="6"/>
      <c r="F286" s="6"/>
      <c r="G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1:19" ht="12.75" hidden="1" customHeight="1" x14ac:dyDescent="0.2">
      <c r="A287" s="6"/>
      <c r="B287" s="6"/>
      <c r="C287" s="6"/>
      <c r="D287" s="6"/>
      <c r="E287" s="6"/>
      <c r="F287" s="6"/>
      <c r="G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1:19" ht="12.75" hidden="1" customHeight="1" x14ac:dyDescent="0.2">
      <c r="A288" s="6"/>
      <c r="B288" s="6"/>
      <c r="C288" s="6"/>
      <c r="D288" s="6"/>
      <c r="E288" s="6"/>
      <c r="F288" s="6"/>
      <c r="G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1:19" ht="12.75" hidden="1" customHeight="1" x14ac:dyDescent="0.2">
      <c r="A289" s="6"/>
      <c r="B289" s="6"/>
      <c r="C289" s="6"/>
      <c r="D289" s="6"/>
      <c r="E289" s="6"/>
      <c r="F289" s="6"/>
      <c r="G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1:19" ht="12.75" hidden="1" customHeight="1" x14ac:dyDescent="0.2">
      <c r="A290" s="6"/>
      <c r="B290" s="6"/>
      <c r="C290" s="6"/>
      <c r="D290" s="6"/>
      <c r="E290" s="6"/>
      <c r="F290" s="6"/>
      <c r="G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1:19" ht="12.75" hidden="1" customHeight="1" x14ac:dyDescent="0.2">
      <c r="A291" s="6"/>
      <c r="B291" s="6"/>
      <c r="C291" s="6"/>
      <c r="D291" s="6"/>
      <c r="E291" s="6"/>
      <c r="F291" s="6"/>
      <c r="G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1:19" ht="12.75" hidden="1" customHeight="1" x14ac:dyDescent="0.2">
      <c r="A292" s="6"/>
      <c r="B292" s="6"/>
      <c r="C292" s="6"/>
      <c r="D292" s="6"/>
      <c r="E292" s="6"/>
      <c r="F292" s="6"/>
      <c r="G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1:19" ht="12.75" hidden="1" customHeight="1" x14ac:dyDescent="0.2">
      <c r="A293" s="6"/>
      <c r="B293" s="6"/>
      <c r="C293" s="6"/>
      <c r="D293" s="6"/>
      <c r="E293" s="6"/>
      <c r="F293" s="6"/>
      <c r="G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1:19" ht="12.75" hidden="1" customHeight="1" x14ac:dyDescent="0.2">
      <c r="A294" s="6"/>
      <c r="B294" s="6"/>
      <c r="C294" s="6"/>
      <c r="D294" s="6"/>
      <c r="E294" s="6"/>
      <c r="F294" s="6"/>
      <c r="G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1:19" ht="12.75" hidden="1" customHeight="1" x14ac:dyDescent="0.2">
      <c r="A295" s="6"/>
      <c r="B295" s="6"/>
      <c r="C295" s="6"/>
      <c r="D295" s="6"/>
      <c r="E295" s="6"/>
      <c r="F295" s="6"/>
      <c r="G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1:19" ht="12.75" hidden="1" customHeight="1" x14ac:dyDescent="0.2">
      <c r="A296" s="6"/>
      <c r="B296" s="6"/>
      <c r="C296" s="6"/>
      <c r="D296" s="6"/>
      <c r="E296" s="6"/>
      <c r="F296" s="6"/>
      <c r="G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1:19" ht="12.75" hidden="1" customHeight="1" x14ac:dyDescent="0.2">
      <c r="A297" s="6"/>
      <c r="B297" s="6"/>
      <c r="C297" s="6"/>
      <c r="D297" s="6"/>
      <c r="E297" s="6"/>
      <c r="F297" s="6"/>
      <c r="G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1:19" ht="12.75" hidden="1" customHeight="1" x14ac:dyDescent="0.2">
      <c r="A298" s="6"/>
      <c r="B298" s="6"/>
      <c r="C298" s="6"/>
      <c r="D298" s="6"/>
      <c r="E298" s="6"/>
      <c r="F298" s="6"/>
      <c r="G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1:19" ht="12.75" hidden="1" customHeight="1" x14ac:dyDescent="0.2">
      <c r="A299" s="6"/>
      <c r="B299" s="6"/>
      <c r="C299" s="6"/>
      <c r="D299" s="6"/>
      <c r="E299" s="6"/>
      <c r="F299" s="6"/>
      <c r="G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1:19" ht="12.75" hidden="1" customHeight="1" x14ac:dyDescent="0.2">
      <c r="A300" s="6"/>
      <c r="B300" s="6"/>
      <c r="C300" s="6"/>
      <c r="D300" s="6"/>
      <c r="E300" s="6"/>
      <c r="F300" s="6"/>
      <c r="G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1:19" ht="12.75" hidden="1" customHeight="1" x14ac:dyDescent="0.2">
      <c r="A301" s="6"/>
      <c r="B301" s="6"/>
      <c r="C301" s="6"/>
      <c r="D301" s="6"/>
      <c r="E301" s="6"/>
      <c r="F301" s="6"/>
      <c r="G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1:19" ht="12.75" hidden="1" customHeight="1" x14ac:dyDescent="0.2">
      <c r="A302" s="6"/>
      <c r="B302" s="6"/>
      <c r="C302" s="6"/>
      <c r="D302" s="6"/>
      <c r="E302" s="6"/>
      <c r="F302" s="6"/>
      <c r="G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1:19" ht="12.75" hidden="1" customHeight="1" x14ac:dyDescent="0.2">
      <c r="A303" s="6"/>
      <c r="B303" s="6"/>
      <c r="C303" s="6"/>
      <c r="D303" s="6"/>
      <c r="E303" s="6"/>
      <c r="F303" s="6"/>
      <c r="G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1:19" ht="12.75" hidden="1" customHeight="1" x14ac:dyDescent="0.2">
      <c r="A304" s="6"/>
      <c r="B304" s="6"/>
      <c r="C304" s="6"/>
      <c r="D304" s="6"/>
      <c r="E304" s="6"/>
      <c r="F304" s="6"/>
      <c r="G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1:19" ht="12.75" hidden="1" customHeight="1" x14ac:dyDescent="0.2">
      <c r="A305" s="6"/>
      <c r="B305" s="6"/>
      <c r="C305" s="6"/>
      <c r="D305" s="6"/>
      <c r="E305" s="6"/>
      <c r="F305" s="6"/>
      <c r="G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1:19" ht="12.75" hidden="1" customHeight="1" x14ac:dyDescent="0.2">
      <c r="A306" s="6"/>
      <c r="B306" s="6"/>
      <c r="C306" s="6"/>
      <c r="D306" s="6"/>
      <c r="E306" s="6"/>
      <c r="F306" s="6"/>
      <c r="G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1:19" ht="12.75" hidden="1" customHeight="1" x14ac:dyDescent="0.2">
      <c r="A307" s="6"/>
      <c r="B307" s="6"/>
      <c r="C307" s="6"/>
      <c r="D307" s="6"/>
      <c r="E307" s="6"/>
      <c r="F307" s="6"/>
      <c r="G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1:19" ht="12.75" hidden="1" customHeight="1" x14ac:dyDescent="0.2">
      <c r="A308" s="6"/>
      <c r="B308" s="6"/>
      <c r="C308" s="6"/>
      <c r="D308" s="6"/>
      <c r="E308" s="6"/>
      <c r="F308" s="6"/>
      <c r="G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1:19" ht="12.75" hidden="1" customHeight="1" x14ac:dyDescent="0.2">
      <c r="A309" s="6"/>
      <c r="B309" s="6"/>
      <c r="C309" s="6"/>
      <c r="D309" s="6"/>
      <c r="E309" s="6"/>
      <c r="F309" s="6"/>
      <c r="G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1:19" ht="12.75" hidden="1" customHeight="1" x14ac:dyDescent="0.2">
      <c r="A310" s="6"/>
      <c r="B310" s="6"/>
      <c r="C310" s="6"/>
      <c r="D310" s="6"/>
      <c r="E310" s="6"/>
      <c r="F310" s="6"/>
      <c r="G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1:19" ht="12.75" hidden="1" customHeight="1" x14ac:dyDescent="0.2">
      <c r="A311" s="6"/>
      <c r="B311" s="6"/>
      <c r="C311" s="6"/>
      <c r="D311" s="6"/>
      <c r="E311" s="6"/>
      <c r="F311" s="6"/>
      <c r="G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1:19" ht="12.75" hidden="1" customHeight="1" x14ac:dyDescent="0.2">
      <c r="A312" s="6"/>
      <c r="B312" s="6"/>
      <c r="C312" s="6"/>
      <c r="D312" s="6"/>
      <c r="E312" s="6"/>
      <c r="F312" s="6"/>
      <c r="G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1:19" ht="12.75" hidden="1" customHeight="1" x14ac:dyDescent="0.2">
      <c r="A313" s="6"/>
      <c r="B313" s="6"/>
      <c r="C313" s="6"/>
      <c r="D313" s="6"/>
      <c r="E313" s="6"/>
      <c r="F313" s="6"/>
      <c r="G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1:19" ht="12.75" hidden="1" customHeight="1" x14ac:dyDescent="0.2">
      <c r="A314" s="6"/>
      <c r="B314" s="6"/>
      <c r="C314" s="6"/>
      <c r="D314" s="6"/>
      <c r="E314" s="6"/>
      <c r="F314" s="6"/>
      <c r="G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1:19" ht="12.75" hidden="1" customHeight="1" x14ac:dyDescent="0.2">
      <c r="A315" s="6"/>
      <c r="B315" s="6"/>
      <c r="C315" s="6"/>
      <c r="D315" s="6"/>
      <c r="E315" s="6"/>
      <c r="F315" s="6"/>
      <c r="G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1:19" ht="12.75" hidden="1" customHeight="1" x14ac:dyDescent="0.2">
      <c r="A316" s="6"/>
      <c r="B316" s="6"/>
      <c r="C316" s="6"/>
      <c r="D316" s="6"/>
      <c r="E316" s="6"/>
      <c r="F316" s="6"/>
      <c r="G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1:19" ht="12.75" hidden="1" customHeight="1" x14ac:dyDescent="0.2">
      <c r="A317" s="6"/>
      <c r="B317" s="6"/>
      <c r="C317" s="6"/>
      <c r="D317" s="6"/>
      <c r="E317" s="6"/>
      <c r="F317" s="6"/>
      <c r="G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1:19" ht="12.75" hidden="1" customHeight="1" x14ac:dyDescent="0.2">
      <c r="A318" s="6"/>
      <c r="B318" s="6"/>
      <c r="C318" s="6"/>
      <c r="D318" s="6"/>
      <c r="E318" s="6"/>
      <c r="F318" s="6"/>
      <c r="G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1:19" ht="12.75" hidden="1" customHeight="1" x14ac:dyDescent="0.2">
      <c r="A319" s="6"/>
      <c r="B319" s="6"/>
      <c r="C319" s="6"/>
      <c r="D319" s="6"/>
      <c r="E319" s="6"/>
      <c r="F319" s="6"/>
      <c r="G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1:19" ht="12.75" hidden="1" customHeight="1" x14ac:dyDescent="0.2">
      <c r="A320" s="6"/>
      <c r="B320" s="6"/>
      <c r="C320" s="6"/>
      <c r="D320" s="6"/>
      <c r="E320" s="6"/>
      <c r="F320" s="6"/>
      <c r="G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1:19" ht="12.75" hidden="1" customHeight="1" x14ac:dyDescent="0.2">
      <c r="A321" s="6"/>
      <c r="B321" s="6"/>
      <c r="C321" s="6"/>
      <c r="D321" s="6"/>
      <c r="E321" s="6"/>
      <c r="F321" s="6"/>
      <c r="G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1:19" ht="12.75" hidden="1" customHeight="1" x14ac:dyDescent="0.2">
      <c r="A322" s="6"/>
      <c r="B322" s="6"/>
      <c r="C322" s="6"/>
      <c r="D322" s="6"/>
      <c r="E322" s="6"/>
      <c r="F322" s="6"/>
      <c r="G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1:19" ht="12.75" hidden="1" customHeight="1" x14ac:dyDescent="0.2">
      <c r="A323" s="6"/>
      <c r="B323" s="6"/>
      <c r="C323" s="6"/>
      <c r="D323" s="6"/>
      <c r="E323" s="6"/>
      <c r="F323" s="6"/>
      <c r="G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1:19" ht="12.75" hidden="1" customHeight="1" x14ac:dyDescent="0.2">
      <c r="A324" s="6"/>
      <c r="B324" s="6"/>
      <c r="C324" s="6"/>
      <c r="D324" s="6"/>
      <c r="E324" s="6"/>
      <c r="F324" s="6"/>
      <c r="G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1:19" ht="12.75" hidden="1" customHeight="1" x14ac:dyDescent="0.2">
      <c r="A325" s="6"/>
      <c r="B325" s="6"/>
      <c r="C325" s="6"/>
      <c r="D325" s="6"/>
      <c r="E325" s="6"/>
      <c r="F325" s="6"/>
      <c r="G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1:19" ht="12.75" hidden="1" customHeight="1" x14ac:dyDescent="0.2">
      <c r="A326" s="6"/>
      <c r="B326" s="6"/>
      <c r="C326" s="6"/>
      <c r="D326" s="6"/>
      <c r="E326" s="6"/>
      <c r="F326" s="6"/>
      <c r="G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1:19" ht="12.75" hidden="1" customHeight="1" x14ac:dyDescent="0.2">
      <c r="A327" s="6"/>
      <c r="B327" s="6"/>
      <c r="C327" s="6"/>
      <c r="D327" s="6"/>
      <c r="E327" s="6"/>
      <c r="F327" s="6"/>
      <c r="G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1:19" ht="12.75" hidden="1" customHeight="1" x14ac:dyDescent="0.2">
      <c r="A328" s="6"/>
      <c r="B328" s="6"/>
      <c r="C328" s="6"/>
      <c r="D328" s="6"/>
      <c r="E328" s="6"/>
      <c r="F328" s="6"/>
      <c r="G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1:19" ht="12.75" hidden="1" customHeight="1" x14ac:dyDescent="0.2">
      <c r="A329" s="6"/>
      <c r="B329" s="6"/>
      <c r="C329" s="6"/>
      <c r="D329" s="6"/>
      <c r="E329" s="6"/>
      <c r="F329" s="6"/>
      <c r="G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1:19" ht="12.75" hidden="1" customHeight="1" x14ac:dyDescent="0.2">
      <c r="A330" s="6"/>
      <c r="B330" s="6"/>
      <c r="C330" s="6"/>
      <c r="D330" s="6"/>
      <c r="E330" s="6"/>
      <c r="F330" s="6"/>
      <c r="G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1:19" ht="12.75" hidden="1" customHeight="1" x14ac:dyDescent="0.2">
      <c r="A331" s="6"/>
      <c r="B331" s="6"/>
      <c r="C331" s="6"/>
      <c r="D331" s="6"/>
      <c r="E331" s="6"/>
      <c r="F331" s="6"/>
      <c r="G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1:19" ht="12.75" hidden="1" customHeight="1" x14ac:dyDescent="0.2">
      <c r="A332" s="6"/>
      <c r="B332" s="6"/>
      <c r="C332" s="6"/>
      <c r="D332" s="6"/>
      <c r="E332" s="6"/>
      <c r="F332" s="6"/>
      <c r="G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1:19" ht="12.75" hidden="1" customHeight="1" x14ac:dyDescent="0.2">
      <c r="A333" s="6"/>
      <c r="B333" s="6"/>
      <c r="C333" s="6"/>
      <c r="D333" s="6"/>
      <c r="E333" s="6"/>
      <c r="F333" s="6"/>
      <c r="G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1:19" ht="12.75" hidden="1" customHeight="1" x14ac:dyDescent="0.2">
      <c r="A334" s="6"/>
      <c r="B334" s="6"/>
      <c r="C334" s="6"/>
      <c r="D334" s="6"/>
      <c r="E334" s="6"/>
      <c r="F334" s="6"/>
      <c r="G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1:19" ht="12.75" hidden="1" customHeight="1" x14ac:dyDescent="0.2">
      <c r="A335" s="6"/>
      <c r="B335" s="6"/>
      <c r="C335" s="6"/>
      <c r="D335" s="6"/>
      <c r="E335" s="6"/>
      <c r="F335" s="6"/>
      <c r="G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1:19" ht="12.75" hidden="1" customHeight="1" x14ac:dyDescent="0.2">
      <c r="A336" s="6"/>
      <c r="B336" s="6"/>
      <c r="C336" s="6"/>
      <c r="D336" s="6"/>
      <c r="E336" s="6"/>
      <c r="F336" s="6"/>
      <c r="G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1:19" ht="12.75" hidden="1" customHeight="1" x14ac:dyDescent="0.2">
      <c r="A337" s="6"/>
      <c r="B337" s="6"/>
      <c r="C337" s="6"/>
      <c r="D337" s="6"/>
      <c r="E337" s="6"/>
      <c r="F337" s="6"/>
      <c r="G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1:19" ht="12.75" hidden="1" customHeight="1" x14ac:dyDescent="0.2">
      <c r="A338" s="6"/>
      <c r="B338" s="6"/>
      <c r="C338" s="6"/>
      <c r="D338" s="6"/>
      <c r="E338" s="6"/>
      <c r="F338" s="6"/>
      <c r="G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1:19" ht="12.75" hidden="1" customHeight="1" x14ac:dyDescent="0.2">
      <c r="A339" s="6"/>
      <c r="B339" s="6"/>
      <c r="C339" s="6"/>
      <c r="D339" s="6"/>
      <c r="E339" s="6"/>
      <c r="F339" s="6"/>
      <c r="G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1:19" ht="12.75" hidden="1" customHeight="1" x14ac:dyDescent="0.2">
      <c r="A340" s="6"/>
      <c r="B340" s="6"/>
      <c r="C340" s="6"/>
      <c r="D340" s="6"/>
      <c r="E340" s="6"/>
      <c r="F340" s="6"/>
      <c r="G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1:19" ht="12.75" hidden="1" customHeight="1" x14ac:dyDescent="0.2">
      <c r="A341" s="6"/>
      <c r="B341" s="6"/>
      <c r="C341" s="6"/>
      <c r="D341" s="6"/>
      <c r="E341" s="6"/>
      <c r="F341" s="6"/>
      <c r="G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1:19" ht="12.75" hidden="1" customHeight="1" x14ac:dyDescent="0.2">
      <c r="A342" s="6"/>
      <c r="B342" s="6"/>
      <c r="C342" s="6"/>
      <c r="D342" s="6"/>
      <c r="E342" s="6"/>
      <c r="F342" s="6"/>
      <c r="G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1:19" ht="12.75" hidden="1" customHeight="1" x14ac:dyDescent="0.2">
      <c r="A343" s="6"/>
      <c r="B343" s="6"/>
      <c r="C343" s="6"/>
      <c r="D343" s="6"/>
      <c r="E343" s="6"/>
      <c r="F343" s="6"/>
      <c r="G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1:19" ht="12.75" hidden="1" customHeight="1" x14ac:dyDescent="0.2">
      <c r="A344" s="6"/>
      <c r="B344" s="6"/>
      <c r="C344" s="6"/>
      <c r="D344" s="6"/>
      <c r="E344" s="6"/>
      <c r="F344" s="6"/>
      <c r="G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1:19" ht="12.75" hidden="1" customHeight="1" x14ac:dyDescent="0.2">
      <c r="A345" s="6"/>
      <c r="B345" s="6"/>
      <c r="C345" s="6"/>
      <c r="D345" s="6"/>
      <c r="E345" s="6"/>
      <c r="F345" s="6"/>
      <c r="G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1:19" ht="12.75" hidden="1" customHeight="1" x14ac:dyDescent="0.2">
      <c r="A346" s="6"/>
      <c r="B346" s="6"/>
      <c r="C346" s="6"/>
      <c r="D346" s="6"/>
      <c r="E346" s="6"/>
      <c r="F346" s="6"/>
      <c r="G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1:19" ht="12.75" hidden="1" customHeight="1" x14ac:dyDescent="0.2">
      <c r="A347" s="6"/>
      <c r="B347" s="6"/>
      <c r="C347" s="6"/>
      <c r="D347" s="6"/>
      <c r="E347" s="6"/>
      <c r="F347" s="6"/>
      <c r="G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1:19" ht="12.75" hidden="1" customHeight="1" x14ac:dyDescent="0.2">
      <c r="A348" s="6"/>
      <c r="B348" s="6"/>
      <c r="C348" s="6"/>
      <c r="D348" s="6"/>
      <c r="E348" s="6"/>
      <c r="F348" s="6"/>
      <c r="G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1:19" ht="12.75" hidden="1" customHeight="1" x14ac:dyDescent="0.2">
      <c r="A349" s="6"/>
      <c r="B349" s="6"/>
      <c r="C349" s="6"/>
      <c r="D349" s="6"/>
      <c r="E349" s="6"/>
      <c r="F349" s="6"/>
      <c r="G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1:19" ht="12.75" hidden="1" customHeight="1" x14ac:dyDescent="0.2">
      <c r="A350" s="6"/>
      <c r="B350" s="6"/>
      <c r="C350" s="6"/>
      <c r="D350" s="6"/>
      <c r="E350" s="6"/>
      <c r="F350" s="6"/>
      <c r="G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1:19" ht="12.75" hidden="1" customHeight="1" x14ac:dyDescent="0.2">
      <c r="A351" s="6"/>
      <c r="B351" s="6"/>
      <c r="C351" s="6"/>
      <c r="D351" s="6"/>
      <c r="E351" s="6"/>
      <c r="F351" s="6"/>
      <c r="G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1:19" ht="12.75" hidden="1" customHeight="1" x14ac:dyDescent="0.2">
      <c r="A352" s="6"/>
      <c r="B352" s="6"/>
      <c r="C352" s="6"/>
      <c r="D352" s="6"/>
      <c r="E352" s="6"/>
      <c r="F352" s="6"/>
      <c r="G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1:19" ht="12.75" hidden="1" customHeight="1" x14ac:dyDescent="0.2">
      <c r="A353" s="6"/>
      <c r="B353" s="6"/>
      <c r="C353" s="6"/>
      <c r="D353" s="6"/>
      <c r="E353" s="6"/>
      <c r="F353" s="6"/>
      <c r="G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1:19" ht="12.75" hidden="1" customHeight="1" x14ac:dyDescent="0.2">
      <c r="A354" s="6"/>
      <c r="B354" s="6"/>
      <c r="C354" s="6"/>
      <c r="D354" s="6"/>
      <c r="E354" s="6"/>
      <c r="F354" s="6"/>
      <c r="G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1:19" ht="12.75" hidden="1" customHeight="1" x14ac:dyDescent="0.2">
      <c r="A355" s="6"/>
      <c r="B355" s="6"/>
      <c r="C355" s="6"/>
      <c r="D355" s="6"/>
      <c r="E355" s="6"/>
      <c r="F355" s="6"/>
      <c r="G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1:19" ht="12.75" hidden="1" customHeight="1" x14ac:dyDescent="0.2">
      <c r="A356" s="6"/>
      <c r="B356" s="6"/>
      <c r="C356" s="6"/>
      <c r="D356" s="6"/>
      <c r="E356" s="6"/>
      <c r="F356" s="6"/>
      <c r="G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1:19" ht="12.75" hidden="1" customHeight="1" x14ac:dyDescent="0.2">
      <c r="A357" s="6"/>
      <c r="B357" s="6"/>
      <c r="C357" s="6"/>
      <c r="D357" s="6"/>
      <c r="E357" s="6"/>
      <c r="F357" s="6"/>
      <c r="G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1:19" ht="12.75" hidden="1" customHeight="1" x14ac:dyDescent="0.2">
      <c r="A358" s="6"/>
      <c r="B358" s="6"/>
      <c r="C358" s="6"/>
      <c r="D358" s="6"/>
      <c r="E358" s="6"/>
      <c r="F358" s="6"/>
      <c r="G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1:19" ht="12.75" hidden="1" customHeight="1" x14ac:dyDescent="0.2">
      <c r="A359" s="6"/>
      <c r="B359" s="6"/>
      <c r="C359" s="6"/>
      <c r="D359" s="6"/>
      <c r="E359" s="6"/>
      <c r="F359" s="6"/>
      <c r="G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1:19" ht="12.75" hidden="1" customHeight="1" x14ac:dyDescent="0.2">
      <c r="A360" s="6"/>
      <c r="B360" s="6"/>
      <c r="C360" s="6"/>
      <c r="D360" s="6"/>
      <c r="E360" s="6"/>
      <c r="F360" s="6"/>
      <c r="G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1:19" ht="12.75" hidden="1" customHeight="1" x14ac:dyDescent="0.2">
      <c r="A361" s="6"/>
      <c r="B361" s="6"/>
      <c r="C361" s="6"/>
      <c r="D361" s="6"/>
      <c r="E361" s="6"/>
      <c r="F361" s="6"/>
      <c r="G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1:19" ht="12.75" hidden="1" customHeight="1" x14ac:dyDescent="0.2">
      <c r="A362" s="6"/>
      <c r="B362" s="6"/>
      <c r="C362" s="6"/>
      <c r="D362" s="6"/>
      <c r="E362" s="6"/>
      <c r="F362" s="6"/>
      <c r="G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1:19" ht="12.75" hidden="1" customHeight="1" x14ac:dyDescent="0.2">
      <c r="A363" s="6"/>
      <c r="B363" s="6"/>
      <c r="C363" s="6"/>
      <c r="D363" s="6"/>
      <c r="E363" s="6"/>
      <c r="F363" s="6"/>
      <c r="G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1:19" ht="12.75" hidden="1" customHeight="1" x14ac:dyDescent="0.2">
      <c r="A364" s="6"/>
      <c r="B364" s="6"/>
      <c r="C364" s="6"/>
      <c r="D364" s="6"/>
      <c r="E364" s="6"/>
      <c r="F364" s="6"/>
      <c r="G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1:19" ht="12.75" hidden="1" customHeight="1" x14ac:dyDescent="0.2">
      <c r="A365" s="6"/>
      <c r="B365" s="6"/>
      <c r="C365" s="6"/>
      <c r="D365" s="6"/>
      <c r="E365" s="6"/>
      <c r="F365" s="6"/>
      <c r="G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1:19" ht="12.75" hidden="1" customHeight="1" x14ac:dyDescent="0.2">
      <c r="A366" s="6"/>
      <c r="B366" s="6"/>
      <c r="C366" s="6"/>
      <c r="D366" s="6"/>
      <c r="E366" s="6"/>
      <c r="F366" s="6"/>
      <c r="G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1:19" ht="12.75" hidden="1" customHeight="1" x14ac:dyDescent="0.2">
      <c r="A367" s="6"/>
      <c r="B367" s="6"/>
      <c r="C367" s="6"/>
      <c r="D367" s="6"/>
      <c r="E367" s="6"/>
      <c r="F367" s="6"/>
      <c r="G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1:19" ht="12.75" hidden="1" customHeight="1" x14ac:dyDescent="0.2">
      <c r="A368" s="6"/>
      <c r="B368" s="6"/>
      <c r="C368" s="6"/>
      <c r="D368" s="6"/>
      <c r="E368" s="6"/>
      <c r="F368" s="6"/>
      <c r="G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1:19" ht="12.75" hidden="1" customHeight="1" x14ac:dyDescent="0.2">
      <c r="A369" s="6"/>
      <c r="B369" s="6"/>
      <c r="C369" s="6"/>
      <c r="D369" s="6"/>
      <c r="E369" s="6"/>
      <c r="F369" s="6"/>
      <c r="G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1:19" ht="12.75" hidden="1" customHeight="1" x14ac:dyDescent="0.2">
      <c r="A370" s="6"/>
      <c r="B370" s="6"/>
      <c r="C370" s="6"/>
      <c r="D370" s="6"/>
      <c r="E370" s="6"/>
      <c r="F370" s="6"/>
      <c r="G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1:19" ht="12.75" hidden="1" customHeight="1" x14ac:dyDescent="0.2">
      <c r="A371" s="6"/>
      <c r="B371" s="6"/>
      <c r="C371" s="6"/>
      <c r="D371" s="6"/>
      <c r="E371" s="6"/>
      <c r="F371" s="6"/>
      <c r="G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1:19" ht="12.75" hidden="1" customHeight="1" x14ac:dyDescent="0.2">
      <c r="A372" s="6"/>
      <c r="B372" s="6"/>
      <c r="C372" s="6"/>
      <c r="D372" s="6"/>
      <c r="E372" s="6"/>
      <c r="F372" s="6"/>
      <c r="G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1:19" ht="12.75" hidden="1" customHeight="1" x14ac:dyDescent="0.2">
      <c r="A373" s="6"/>
      <c r="B373" s="6"/>
      <c r="C373" s="6"/>
      <c r="D373" s="6"/>
      <c r="E373" s="6"/>
      <c r="F373" s="6"/>
      <c r="G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1:19" ht="12.75" hidden="1" customHeight="1" x14ac:dyDescent="0.2">
      <c r="A374" s="6"/>
      <c r="B374" s="6"/>
      <c r="C374" s="6"/>
      <c r="D374" s="6"/>
      <c r="E374" s="6"/>
      <c r="F374" s="6"/>
      <c r="G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1:19" ht="12.75" hidden="1" customHeight="1" x14ac:dyDescent="0.2">
      <c r="A375" s="6"/>
      <c r="B375" s="6"/>
      <c r="C375" s="6"/>
      <c r="D375" s="6"/>
      <c r="E375" s="6"/>
      <c r="F375" s="6"/>
      <c r="G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1:19" ht="12.75" hidden="1" customHeight="1" x14ac:dyDescent="0.2">
      <c r="A376" s="6"/>
      <c r="B376" s="6"/>
      <c r="C376" s="6"/>
      <c r="D376" s="6"/>
      <c r="E376" s="6"/>
      <c r="F376" s="6"/>
      <c r="G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1:19" ht="12.75" hidden="1" customHeight="1" x14ac:dyDescent="0.2">
      <c r="A377" s="6"/>
      <c r="B377" s="6"/>
      <c r="C377" s="6"/>
      <c r="D377" s="6"/>
      <c r="E377" s="6"/>
      <c r="F377" s="6"/>
      <c r="G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1:19" ht="12.75" hidden="1" customHeight="1" x14ac:dyDescent="0.2">
      <c r="A378" s="6"/>
      <c r="B378" s="6"/>
      <c r="C378" s="6"/>
      <c r="D378" s="6"/>
      <c r="E378" s="6"/>
      <c r="F378" s="6"/>
      <c r="G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1:19" ht="12.75" hidden="1" customHeight="1" x14ac:dyDescent="0.2">
      <c r="A379" s="6"/>
      <c r="B379" s="6"/>
      <c r="C379" s="6"/>
      <c r="D379" s="6"/>
      <c r="E379" s="6"/>
      <c r="F379" s="6"/>
      <c r="G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1:19" ht="12.75" hidden="1" customHeight="1" x14ac:dyDescent="0.2">
      <c r="A380" s="6"/>
      <c r="B380" s="6"/>
      <c r="C380" s="6"/>
      <c r="D380" s="6"/>
      <c r="E380" s="6"/>
      <c r="F380" s="6"/>
      <c r="G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1:19" ht="12.75" hidden="1" customHeight="1" x14ac:dyDescent="0.2">
      <c r="A381" s="6"/>
      <c r="B381" s="6"/>
      <c r="C381" s="6"/>
      <c r="D381" s="6"/>
      <c r="E381" s="6"/>
      <c r="F381" s="6"/>
      <c r="G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1:19" ht="12.75" hidden="1" customHeight="1" x14ac:dyDescent="0.2">
      <c r="A382" s="6"/>
      <c r="B382" s="6"/>
      <c r="C382" s="6"/>
      <c r="D382" s="6"/>
      <c r="E382" s="6"/>
      <c r="F382" s="6"/>
      <c r="G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1:19" ht="12.75" hidden="1" customHeight="1" x14ac:dyDescent="0.2">
      <c r="A383" s="6"/>
      <c r="B383" s="6"/>
      <c r="C383" s="6"/>
      <c r="D383" s="6"/>
      <c r="E383" s="6"/>
      <c r="F383" s="6"/>
      <c r="G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1:19" ht="12.75" hidden="1" customHeight="1" x14ac:dyDescent="0.2">
      <c r="A384" s="6"/>
      <c r="B384" s="6"/>
      <c r="C384" s="6"/>
      <c r="D384" s="6"/>
      <c r="E384" s="6"/>
      <c r="F384" s="6"/>
      <c r="G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1:19" ht="12.75" hidden="1" customHeight="1" x14ac:dyDescent="0.2">
      <c r="A385" s="6"/>
      <c r="B385" s="6"/>
      <c r="C385" s="6"/>
      <c r="D385" s="6"/>
      <c r="E385" s="6"/>
      <c r="F385" s="6"/>
      <c r="G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1:19" ht="12.75" hidden="1" customHeight="1" x14ac:dyDescent="0.2">
      <c r="A386" s="6"/>
      <c r="B386" s="6"/>
      <c r="C386" s="6"/>
      <c r="D386" s="6"/>
      <c r="E386" s="6"/>
      <c r="F386" s="6"/>
      <c r="G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1:19" ht="12.75" hidden="1" customHeight="1" x14ac:dyDescent="0.2">
      <c r="A387" s="6"/>
      <c r="B387" s="6"/>
      <c r="C387" s="6"/>
      <c r="D387" s="6"/>
      <c r="E387" s="6"/>
      <c r="F387" s="6"/>
      <c r="G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1:19" ht="12.75" hidden="1" customHeight="1" x14ac:dyDescent="0.2">
      <c r="A388" s="6"/>
      <c r="B388" s="6"/>
      <c r="C388" s="6"/>
      <c r="D388" s="6"/>
      <c r="E388" s="6"/>
      <c r="F388" s="6"/>
      <c r="G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1:19" ht="12.75" hidden="1" customHeight="1" x14ac:dyDescent="0.2">
      <c r="A389" s="6"/>
      <c r="B389" s="6"/>
      <c r="C389" s="6"/>
      <c r="D389" s="6"/>
      <c r="E389" s="6"/>
      <c r="F389" s="6"/>
      <c r="G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1:19" ht="12.75" hidden="1" customHeight="1" x14ac:dyDescent="0.2">
      <c r="A390" s="6"/>
      <c r="B390" s="6"/>
      <c r="C390" s="6"/>
      <c r="D390" s="6"/>
      <c r="E390" s="6"/>
      <c r="F390" s="6"/>
      <c r="G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1:19" ht="12.75" hidden="1" customHeight="1" x14ac:dyDescent="0.2">
      <c r="A391" s="6"/>
      <c r="B391" s="6"/>
      <c r="C391" s="6"/>
      <c r="D391" s="6"/>
      <c r="E391" s="6"/>
      <c r="F391" s="6"/>
      <c r="G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1:19" ht="12.75" hidden="1" customHeight="1" x14ac:dyDescent="0.2">
      <c r="A392" s="6"/>
      <c r="B392" s="6"/>
      <c r="C392" s="6"/>
      <c r="D392" s="6"/>
      <c r="E392" s="6"/>
      <c r="F392" s="6"/>
      <c r="G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1:19" ht="12.75" hidden="1" customHeight="1" x14ac:dyDescent="0.2">
      <c r="A393" s="6"/>
      <c r="B393" s="6"/>
      <c r="C393" s="6"/>
      <c r="D393" s="6"/>
      <c r="E393" s="6"/>
      <c r="F393" s="6"/>
      <c r="G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1:19" ht="12.75" hidden="1" customHeight="1" x14ac:dyDescent="0.2">
      <c r="A394" s="6"/>
      <c r="B394" s="6"/>
      <c r="C394" s="6"/>
      <c r="D394" s="6"/>
      <c r="E394" s="6"/>
      <c r="F394" s="6"/>
      <c r="G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1:19" ht="12.75" hidden="1" customHeight="1" x14ac:dyDescent="0.2">
      <c r="A395" s="6"/>
      <c r="B395" s="6"/>
      <c r="C395" s="6"/>
      <c r="D395" s="6"/>
      <c r="E395" s="6"/>
      <c r="F395" s="6"/>
      <c r="G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1:19" ht="12.75" hidden="1" customHeight="1" x14ac:dyDescent="0.2">
      <c r="A396" s="6"/>
      <c r="B396" s="6"/>
      <c r="C396" s="6"/>
      <c r="D396" s="6"/>
      <c r="E396" s="6"/>
      <c r="F396" s="6"/>
      <c r="G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1:19" ht="12.75" hidden="1" customHeight="1" x14ac:dyDescent="0.2">
      <c r="A397" s="6"/>
      <c r="B397" s="6"/>
      <c r="C397" s="6"/>
      <c r="D397" s="6"/>
      <c r="E397" s="6"/>
      <c r="F397" s="6"/>
      <c r="G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1:19" ht="12.75" hidden="1" customHeight="1" x14ac:dyDescent="0.2">
      <c r="A398" s="6"/>
      <c r="B398" s="6"/>
      <c r="C398" s="6"/>
      <c r="D398" s="6"/>
      <c r="E398" s="6"/>
      <c r="F398" s="6"/>
      <c r="G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1:19" ht="12.75" hidden="1" customHeight="1" x14ac:dyDescent="0.2">
      <c r="A399" s="6"/>
      <c r="B399" s="6"/>
      <c r="C399" s="6"/>
      <c r="D399" s="6"/>
      <c r="E399" s="6"/>
      <c r="F399" s="6"/>
      <c r="G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1:19" ht="12.75" hidden="1" customHeight="1" x14ac:dyDescent="0.2">
      <c r="A400" s="6"/>
      <c r="B400" s="6"/>
      <c r="C400" s="6"/>
      <c r="D400" s="6"/>
      <c r="E400" s="6"/>
      <c r="F400" s="6"/>
      <c r="G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1:19" ht="12.75" hidden="1" customHeight="1" x14ac:dyDescent="0.2">
      <c r="A401" s="6"/>
      <c r="B401" s="6"/>
      <c r="C401" s="6"/>
      <c r="D401" s="6"/>
      <c r="E401" s="6"/>
      <c r="F401" s="6"/>
      <c r="G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1:19" ht="12.75" hidden="1" customHeight="1" x14ac:dyDescent="0.2">
      <c r="A402" s="6"/>
      <c r="B402" s="6"/>
      <c r="C402" s="6"/>
      <c r="D402" s="6"/>
      <c r="E402" s="6"/>
      <c r="F402" s="6"/>
      <c r="G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1:19" ht="12.75" hidden="1" customHeight="1" x14ac:dyDescent="0.2">
      <c r="A403" s="6"/>
      <c r="B403" s="6"/>
      <c r="C403" s="6"/>
      <c r="D403" s="6"/>
      <c r="E403" s="6"/>
      <c r="F403" s="6"/>
      <c r="G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1:19" ht="12.75" hidden="1" customHeight="1" x14ac:dyDescent="0.2">
      <c r="A404" s="6"/>
      <c r="B404" s="6"/>
      <c r="C404" s="6"/>
      <c r="D404" s="6"/>
      <c r="E404" s="6"/>
      <c r="F404" s="6"/>
      <c r="G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1:19" ht="12.75" hidden="1" customHeight="1" x14ac:dyDescent="0.2">
      <c r="A405" s="6"/>
      <c r="B405" s="6"/>
      <c r="C405" s="6"/>
      <c r="D405" s="6"/>
      <c r="E405" s="6"/>
      <c r="F405" s="6"/>
      <c r="G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1:19" ht="12.75" hidden="1" customHeight="1" x14ac:dyDescent="0.2">
      <c r="A406" s="6"/>
      <c r="B406" s="6"/>
      <c r="C406" s="6"/>
      <c r="D406" s="6"/>
      <c r="E406" s="6"/>
      <c r="F406" s="6"/>
      <c r="G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1:19" ht="12.75" hidden="1" customHeight="1" x14ac:dyDescent="0.2">
      <c r="A407" s="6"/>
      <c r="B407" s="6"/>
      <c r="C407" s="6"/>
      <c r="D407" s="6"/>
      <c r="E407" s="6"/>
      <c r="F407" s="6"/>
      <c r="G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1:19" ht="12.75" hidden="1" customHeight="1" x14ac:dyDescent="0.2">
      <c r="A408" s="6"/>
      <c r="B408" s="6"/>
      <c r="C408" s="6"/>
      <c r="D408" s="6"/>
      <c r="E408" s="6"/>
      <c r="F408" s="6"/>
      <c r="G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1:19" ht="12.75" hidden="1" customHeight="1" x14ac:dyDescent="0.2">
      <c r="A409" s="6"/>
      <c r="B409" s="6"/>
      <c r="C409" s="6"/>
      <c r="D409" s="6"/>
      <c r="E409" s="6"/>
      <c r="F409" s="6"/>
      <c r="G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1:19" ht="12.75" hidden="1" customHeight="1" x14ac:dyDescent="0.2">
      <c r="A410" s="6"/>
      <c r="B410" s="6"/>
      <c r="C410" s="6"/>
      <c r="D410" s="6"/>
      <c r="E410" s="6"/>
      <c r="F410" s="6"/>
      <c r="G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1:19" ht="12.75" hidden="1" customHeight="1" x14ac:dyDescent="0.2">
      <c r="A411" s="6"/>
      <c r="B411" s="6"/>
      <c r="C411" s="6"/>
      <c r="D411" s="6"/>
      <c r="E411" s="6"/>
      <c r="F411" s="6"/>
      <c r="G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1:19" ht="12.75" hidden="1" customHeight="1" x14ac:dyDescent="0.2">
      <c r="A412" s="6"/>
      <c r="B412" s="6"/>
      <c r="C412" s="6"/>
      <c r="D412" s="6"/>
      <c r="E412" s="6"/>
      <c r="F412" s="6"/>
      <c r="G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1:19" ht="12.75" hidden="1" customHeight="1" x14ac:dyDescent="0.2">
      <c r="A413" s="6"/>
      <c r="B413" s="6"/>
      <c r="C413" s="6"/>
      <c r="D413" s="6"/>
      <c r="E413" s="6"/>
      <c r="F413" s="6"/>
      <c r="G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1:19" ht="12.75" hidden="1" customHeight="1" x14ac:dyDescent="0.2">
      <c r="A414" s="6"/>
      <c r="B414" s="6"/>
      <c r="C414" s="6"/>
      <c r="D414" s="6"/>
      <c r="E414" s="6"/>
      <c r="F414" s="6"/>
      <c r="G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1:19" ht="12.75" hidden="1" customHeight="1" x14ac:dyDescent="0.2">
      <c r="A415" s="6"/>
      <c r="B415" s="6"/>
      <c r="C415" s="6"/>
      <c r="D415" s="6"/>
      <c r="E415" s="6"/>
      <c r="F415" s="6"/>
      <c r="G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1:19" ht="12.75" hidden="1" customHeight="1" x14ac:dyDescent="0.2">
      <c r="A416" s="6"/>
      <c r="B416" s="6"/>
      <c r="C416" s="6"/>
      <c r="D416" s="6"/>
      <c r="E416" s="6"/>
      <c r="F416" s="6"/>
      <c r="G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1:19" ht="12.75" hidden="1" customHeight="1" x14ac:dyDescent="0.2">
      <c r="A417" s="6"/>
      <c r="B417" s="6"/>
      <c r="C417" s="6"/>
      <c r="D417" s="6"/>
      <c r="E417" s="6"/>
      <c r="F417" s="6"/>
      <c r="G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1:19" ht="12.75" hidden="1" customHeight="1" x14ac:dyDescent="0.2">
      <c r="A418" s="6"/>
      <c r="B418" s="6"/>
      <c r="C418" s="6"/>
      <c r="D418" s="6"/>
      <c r="E418" s="6"/>
      <c r="F418" s="6"/>
      <c r="G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1:19" ht="12.75" hidden="1" customHeight="1" x14ac:dyDescent="0.2">
      <c r="A419" s="6"/>
      <c r="B419" s="6"/>
      <c r="C419" s="6"/>
      <c r="D419" s="6"/>
      <c r="E419" s="6"/>
      <c r="F419" s="6"/>
      <c r="G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1:19" ht="12.75" hidden="1" customHeight="1" x14ac:dyDescent="0.2">
      <c r="A420" s="6"/>
      <c r="B420" s="6"/>
      <c r="C420" s="6"/>
      <c r="D420" s="6"/>
      <c r="E420" s="6"/>
      <c r="F420" s="6"/>
      <c r="G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1:19" ht="12.75" hidden="1" customHeight="1" x14ac:dyDescent="0.2">
      <c r="A421" s="6"/>
      <c r="B421" s="6"/>
      <c r="C421" s="6"/>
      <c r="D421" s="6"/>
      <c r="E421" s="6"/>
      <c r="F421" s="6"/>
      <c r="G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1:19" ht="12.75" hidden="1" customHeight="1" x14ac:dyDescent="0.2">
      <c r="A422" s="6"/>
      <c r="B422" s="6"/>
      <c r="C422" s="6"/>
      <c r="D422" s="6"/>
      <c r="E422" s="6"/>
      <c r="F422" s="6"/>
      <c r="G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1:19" ht="12.75" hidden="1" customHeight="1" x14ac:dyDescent="0.2">
      <c r="A423" s="6"/>
      <c r="B423" s="6"/>
      <c r="C423" s="6"/>
      <c r="D423" s="6"/>
      <c r="E423" s="6"/>
      <c r="F423" s="6"/>
      <c r="G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1:19" ht="12.75" hidden="1" customHeight="1" x14ac:dyDescent="0.2">
      <c r="A424" s="6"/>
      <c r="B424" s="6"/>
      <c r="C424" s="6"/>
      <c r="D424" s="6"/>
      <c r="E424" s="6"/>
      <c r="F424" s="6"/>
      <c r="G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1:19" ht="12.75" hidden="1" customHeight="1" x14ac:dyDescent="0.2">
      <c r="A425" s="6"/>
      <c r="B425" s="6"/>
      <c r="C425" s="6"/>
      <c r="D425" s="6"/>
      <c r="E425" s="6"/>
      <c r="F425" s="6"/>
      <c r="G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1:19" ht="12.75" hidden="1" customHeight="1" x14ac:dyDescent="0.2">
      <c r="A426" s="6"/>
      <c r="B426" s="6"/>
      <c r="C426" s="6"/>
      <c r="D426" s="6"/>
      <c r="E426" s="6"/>
      <c r="F426" s="6"/>
      <c r="G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  <row r="427" spans="1:19" ht="12.75" hidden="1" customHeight="1" x14ac:dyDescent="0.2">
      <c r="A427" s="6"/>
      <c r="B427" s="6"/>
      <c r="C427" s="6"/>
      <c r="D427" s="6"/>
      <c r="E427" s="6"/>
      <c r="F427" s="6"/>
      <c r="G427" s="6"/>
      <c r="J427" s="6"/>
      <c r="K427" s="6"/>
      <c r="L427" s="6"/>
      <c r="M427" s="6"/>
      <c r="N427" s="6"/>
      <c r="O427" s="6"/>
      <c r="P427" s="6"/>
      <c r="Q427" s="6"/>
      <c r="R427" s="6"/>
      <c r="S427" s="6"/>
    </row>
    <row r="428" spans="1:19" ht="12.75" hidden="1" customHeight="1" x14ac:dyDescent="0.2">
      <c r="A428" s="6"/>
      <c r="B428" s="6"/>
      <c r="C428" s="6"/>
      <c r="D428" s="6"/>
      <c r="E428" s="6"/>
      <c r="F428" s="6"/>
      <c r="G428" s="6"/>
      <c r="J428" s="6"/>
      <c r="K428" s="6"/>
      <c r="L428" s="6"/>
      <c r="M428" s="6"/>
      <c r="N428" s="6"/>
      <c r="O428" s="6"/>
      <c r="P428" s="6"/>
      <c r="Q428" s="6"/>
      <c r="R428" s="6"/>
      <c r="S428" s="6"/>
    </row>
    <row r="429" spans="1:19" ht="12.75" hidden="1" customHeight="1" x14ac:dyDescent="0.2">
      <c r="A429" s="6"/>
      <c r="B429" s="6"/>
      <c r="C429" s="6"/>
      <c r="D429" s="6"/>
      <c r="E429" s="6"/>
      <c r="F429" s="6"/>
      <c r="G429" s="6"/>
      <c r="J429" s="6"/>
      <c r="K429" s="6"/>
      <c r="L429" s="6"/>
      <c r="M429" s="6"/>
      <c r="N429" s="6"/>
      <c r="O429" s="6"/>
      <c r="P429" s="6"/>
      <c r="Q429" s="6"/>
      <c r="R429" s="6"/>
      <c r="S429" s="6"/>
    </row>
    <row r="430" spans="1:19" ht="12.75" hidden="1" customHeight="1" x14ac:dyDescent="0.2">
      <c r="A430" s="6"/>
      <c r="B430" s="6"/>
      <c r="C430" s="6"/>
      <c r="D430" s="6"/>
      <c r="E430" s="6"/>
      <c r="F430" s="6"/>
      <c r="G430" s="6"/>
      <c r="J430" s="6"/>
      <c r="K430" s="6"/>
      <c r="L430" s="6"/>
      <c r="M430" s="6"/>
      <c r="N430" s="6"/>
      <c r="O430" s="6"/>
      <c r="P430" s="6"/>
      <c r="Q430" s="6"/>
      <c r="R430" s="6"/>
      <c r="S430" s="6"/>
    </row>
    <row r="431" spans="1:19" ht="12.75" hidden="1" customHeight="1" x14ac:dyDescent="0.2">
      <c r="A431" s="6"/>
      <c r="B431" s="6"/>
      <c r="C431" s="6"/>
      <c r="D431" s="6"/>
      <c r="E431" s="6"/>
      <c r="F431" s="6"/>
      <c r="G431" s="6"/>
      <c r="J431" s="6"/>
      <c r="K431" s="6"/>
      <c r="L431" s="6"/>
      <c r="M431" s="6"/>
      <c r="N431" s="6"/>
      <c r="O431" s="6"/>
      <c r="P431" s="6"/>
      <c r="Q431" s="6"/>
      <c r="R431" s="6"/>
      <c r="S431" s="6"/>
    </row>
    <row r="432" spans="1:19" ht="12.75" hidden="1" customHeight="1" x14ac:dyDescent="0.2">
      <c r="A432" s="6"/>
      <c r="B432" s="6"/>
      <c r="C432" s="6"/>
      <c r="D432" s="6"/>
      <c r="E432" s="6"/>
      <c r="F432" s="6"/>
      <c r="G432" s="6"/>
      <c r="J432" s="6"/>
      <c r="K432" s="6"/>
      <c r="L432" s="6"/>
      <c r="M432" s="6"/>
      <c r="N432" s="6"/>
      <c r="O432" s="6"/>
      <c r="P432" s="6"/>
      <c r="Q432" s="6"/>
      <c r="R432" s="6"/>
      <c r="S432" s="6"/>
    </row>
    <row r="433" spans="1:19" ht="12.75" hidden="1" customHeight="1" x14ac:dyDescent="0.2">
      <c r="A433" s="6"/>
      <c r="B433" s="6"/>
      <c r="C433" s="6"/>
      <c r="D433" s="6"/>
      <c r="E433" s="6"/>
      <c r="F433" s="6"/>
      <c r="G433" s="6"/>
      <c r="J433" s="6"/>
      <c r="K433" s="6"/>
      <c r="L433" s="6"/>
      <c r="M433" s="6"/>
      <c r="N433" s="6"/>
      <c r="O433" s="6"/>
      <c r="P433" s="6"/>
      <c r="Q433" s="6"/>
      <c r="R433" s="6"/>
      <c r="S433" s="6"/>
    </row>
    <row r="434" spans="1:19" ht="12.75" hidden="1" customHeight="1" x14ac:dyDescent="0.2">
      <c r="A434" s="6"/>
      <c r="B434" s="6"/>
      <c r="C434" s="6"/>
      <c r="D434" s="6"/>
      <c r="E434" s="6"/>
      <c r="F434" s="6"/>
      <c r="G434" s="6"/>
      <c r="J434" s="6"/>
      <c r="K434" s="6"/>
      <c r="L434" s="6"/>
      <c r="M434" s="6"/>
      <c r="N434" s="6"/>
      <c r="O434" s="6"/>
      <c r="P434" s="6"/>
      <c r="Q434" s="6"/>
      <c r="R434" s="6"/>
      <c r="S434" s="6"/>
    </row>
    <row r="435" spans="1:19" ht="12.75" hidden="1" customHeight="1" x14ac:dyDescent="0.2">
      <c r="A435" s="6"/>
      <c r="B435" s="6"/>
      <c r="C435" s="6"/>
      <c r="D435" s="6"/>
      <c r="E435" s="6"/>
      <c r="F435" s="6"/>
      <c r="G435" s="6"/>
      <c r="J435" s="6"/>
      <c r="K435" s="6"/>
      <c r="L435" s="6"/>
      <c r="M435" s="6"/>
      <c r="N435" s="6"/>
      <c r="O435" s="6"/>
      <c r="P435" s="6"/>
      <c r="Q435" s="6"/>
      <c r="R435" s="6"/>
      <c r="S435" s="6"/>
    </row>
    <row r="436" spans="1:19" ht="12.75" hidden="1" customHeight="1" x14ac:dyDescent="0.2">
      <c r="A436" s="6"/>
      <c r="B436" s="6"/>
      <c r="C436" s="6"/>
      <c r="D436" s="6"/>
      <c r="E436" s="6"/>
      <c r="F436" s="6"/>
      <c r="G436" s="6"/>
      <c r="J436" s="6"/>
      <c r="K436" s="6"/>
      <c r="L436" s="6"/>
      <c r="M436" s="6"/>
      <c r="N436" s="6"/>
      <c r="O436" s="6"/>
      <c r="P436" s="6"/>
      <c r="Q436" s="6"/>
      <c r="R436" s="6"/>
      <c r="S436" s="6"/>
    </row>
    <row r="437" spans="1:19" ht="12.75" hidden="1" customHeight="1" x14ac:dyDescent="0.2">
      <c r="A437" s="6"/>
      <c r="B437" s="6"/>
      <c r="C437" s="6"/>
      <c r="D437" s="6"/>
      <c r="E437" s="6"/>
      <c r="F437" s="6"/>
      <c r="G437" s="6"/>
      <c r="J437" s="6"/>
      <c r="K437" s="6"/>
      <c r="L437" s="6"/>
      <c r="M437" s="6"/>
      <c r="N437" s="6"/>
      <c r="O437" s="6"/>
      <c r="P437" s="6"/>
      <c r="Q437" s="6"/>
      <c r="R437" s="6"/>
      <c r="S437" s="6"/>
    </row>
    <row r="438" spans="1:19" ht="12.75" hidden="1" customHeight="1" x14ac:dyDescent="0.2">
      <c r="A438" s="6"/>
      <c r="B438" s="6"/>
      <c r="C438" s="6"/>
      <c r="D438" s="6"/>
      <c r="E438" s="6"/>
      <c r="F438" s="6"/>
      <c r="G438" s="6"/>
      <c r="J438" s="6"/>
      <c r="K438" s="6"/>
      <c r="L438" s="6"/>
      <c r="M438" s="6"/>
      <c r="N438" s="6"/>
      <c r="O438" s="6"/>
      <c r="P438" s="6"/>
      <c r="Q438" s="6"/>
      <c r="R438" s="6"/>
      <c r="S438" s="6"/>
    </row>
    <row r="439" spans="1:19" ht="12.75" hidden="1" customHeight="1" x14ac:dyDescent="0.2">
      <c r="A439" s="6"/>
      <c r="B439" s="6"/>
      <c r="C439" s="6"/>
      <c r="D439" s="6"/>
      <c r="E439" s="6"/>
      <c r="F439" s="6"/>
      <c r="G439" s="6"/>
      <c r="J439" s="6"/>
      <c r="K439" s="6"/>
      <c r="L439" s="6"/>
      <c r="M439" s="6"/>
      <c r="N439" s="6"/>
      <c r="O439" s="6"/>
      <c r="P439" s="6"/>
      <c r="Q439" s="6"/>
      <c r="R439" s="6"/>
      <c r="S439" s="6"/>
    </row>
    <row r="440" spans="1:19" ht="12.75" hidden="1" customHeight="1" x14ac:dyDescent="0.2">
      <c r="A440" s="6"/>
      <c r="B440" s="6"/>
      <c r="C440" s="6"/>
      <c r="D440" s="6"/>
      <c r="E440" s="6"/>
      <c r="F440" s="6"/>
      <c r="G440" s="6"/>
      <c r="J440" s="6"/>
      <c r="K440" s="6"/>
      <c r="L440" s="6"/>
      <c r="M440" s="6"/>
      <c r="N440" s="6"/>
      <c r="O440" s="6"/>
      <c r="P440" s="6"/>
      <c r="Q440" s="6"/>
      <c r="R440" s="6"/>
      <c r="S440" s="6"/>
    </row>
    <row r="441" spans="1:19" ht="12.75" hidden="1" customHeight="1" x14ac:dyDescent="0.2">
      <c r="A441" s="6"/>
      <c r="B441" s="6"/>
      <c r="C441" s="6"/>
      <c r="D441" s="6"/>
      <c r="E441" s="6"/>
      <c r="F441" s="6"/>
      <c r="G441" s="6"/>
      <c r="J441" s="6"/>
      <c r="K441" s="6"/>
      <c r="L441" s="6"/>
      <c r="M441" s="6"/>
      <c r="N441" s="6"/>
      <c r="O441" s="6"/>
      <c r="P441" s="6"/>
      <c r="Q441" s="6"/>
      <c r="R441" s="6"/>
      <c r="S441" s="6"/>
    </row>
    <row r="442" spans="1:19" ht="12.75" hidden="1" customHeight="1" x14ac:dyDescent="0.2">
      <c r="A442" s="6"/>
      <c r="B442" s="6"/>
      <c r="C442" s="6"/>
      <c r="D442" s="6"/>
      <c r="E442" s="6"/>
      <c r="F442" s="6"/>
      <c r="G442" s="6"/>
      <c r="J442" s="6"/>
      <c r="K442" s="6"/>
      <c r="L442" s="6"/>
      <c r="M442" s="6"/>
      <c r="N442" s="6"/>
      <c r="O442" s="6"/>
      <c r="P442" s="6"/>
      <c r="Q442" s="6"/>
      <c r="R442" s="6"/>
      <c r="S442" s="6"/>
    </row>
    <row r="443" spans="1:19" ht="12.75" hidden="1" customHeight="1" x14ac:dyDescent="0.2">
      <c r="A443" s="6"/>
      <c r="B443" s="6"/>
      <c r="C443" s="6"/>
      <c r="D443" s="6"/>
      <c r="E443" s="6"/>
      <c r="F443" s="6"/>
      <c r="G443" s="6"/>
      <c r="J443" s="6"/>
      <c r="K443" s="6"/>
      <c r="L443" s="6"/>
      <c r="M443" s="6"/>
      <c r="N443" s="6"/>
      <c r="O443" s="6"/>
      <c r="P443" s="6"/>
      <c r="Q443" s="6"/>
      <c r="R443" s="6"/>
      <c r="S443" s="6"/>
    </row>
    <row r="444" spans="1:19" ht="12.75" hidden="1" customHeight="1" x14ac:dyDescent="0.2">
      <c r="A444" s="6"/>
      <c r="B444" s="6"/>
      <c r="C444" s="6"/>
      <c r="D444" s="6"/>
      <c r="E444" s="6"/>
      <c r="F444" s="6"/>
      <c r="G444" s="6"/>
      <c r="J444" s="6"/>
      <c r="K444" s="6"/>
      <c r="L444" s="6"/>
      <c r="M444" s="6"/>
      <c r="N444" s="6"/>
      <c r="O444" s="6"/>
      <c r="P444" s="6"/>
      <c r="Q444" s="6"/>
      <c r="R444" s="6"/>
      <c r="S444" s="6"/>
    </row>
    <row r="445" spans="1:19" ht="12.75" hidden="1" customHeight="1" x14ac:dyDescent="0.2">
      <c r="A445" s="6"/>
      <c r="B445" s="6"/>
      <c r="C445" s="6"/>
      <c r="D445" s="6"/>
      <c r="E445" s="6"/>
      <c r="F445" s="6"/>
      <c r="G445" s="6"/>
      <c r="J445" s="6"/>
      <c r="K445" s="6"/>
      <c r="L445" s="6"/>
      <c r="M445" s="6"/>
      <c r="N445" s="6"/>
      <c r="O445" s="6"/>
      <c r="P445" s="6"/>
      <c r="Q445" s="6"/>
      <c r="R445" s="6"/>
      <c r="S445" s="6"/>
    </row>
    <row r="446" spans="1:19" ht="12.75" hidden="1" customHeight="1" x14ac:dyDescent="0.2">
      <c r="A446" s="6"/>
      <c r="B446" s="6"/>
      <c r="C446" s="6"/>
      <c r="D446" s="6"/>
      <c r="E446" s="6"/>
      <c r="F446" s="6"/>
      <c r="G446" s="6"/>
      <c r="J446" s="6"/>
      <c r="K446" s="6"/>
      <c r="L446" s="6"/>
      <c r="M446" s="6"/>
      <c r="N446" s="6"/>
      <c r="O446" s="6"/>
      <c r="P446" s="6"/>
      <c r="Q446" s="6"/>
      <c r="R446" s="6"/>
      <c r="S446" s="6"/>
    </row>
    <row r="447" spans="1:19" ht="12.75" hidden="1" customHeight="1" x14ac:dyDescent="0.2">
      <c r="A447" s="6"/>
      <c r="B447" s="6"/>
      <c r="C447" s="6"/>
      <c r="D447" s="6"/>
      <c r="E447" s="6"/>
      <c r="F447" s="6"/>
      <c r="G447" s="6"/>
      <c r="J447" s="6"/>
      <c r="K447" s="6"/>
      <c r="L447" s="6"/>
      <c r="M447" s="6"/>
      <c r="N447" s="6"/>
      <c r="O447" s="6"/>
      <c r="P447" s="6"/>
      <c r="Q447" s="6"/>
      <c r="R447" s="6"/>
      <c r="S447" s="6"/>
    </row>
    <row r="448" spans="1:19" ht="12.75" hidden="1" customHeight="1" x14ac:dyDescent="0.2">
      <c r="A448" s="6"/>
      <c r="B448" s="6"/>
      <c r="C448" s="6"/>
      <c r="D448" s="6"/>
      <c r="E448" s="6"/>
      <c r="F448" s="6"/>
      <c r="G448" s="6"/>
      <c r="J448" s="6"/>
      <c r="K448" s="6"/>
      <c r="L448" s="6"/>
      <c r="M448" s="6"/>
      <c r="N448" s="6"/>
      <c r="O448" s="6"/>
      <c r="P448" s="6"/>
      <c r="Q448" s="6"/>
      <c r="R448" s="6"/>
      <c r="S448" s="6"/>
    </row>
    <row r="449" spans="1:19" ht="12.75" hidden="1" customHeight="1" x14ac:dyDescent="0.2">
      <c r="A449" s="6"/>
      <c r="B449" s="6"/>
      <c r="C449" s="6"/>
      <c r="D449" s="6"/>
      <c r="E449" s="6"/>
      <c r="F449" s="6"/>
      <c r="G449" s="6"/>
      <c r="J449" s="6"/>
      <c r="K449" s="6"/>
      <c r="L449" s="6"/>
      <c r="M449" s="6"/>
      <c r="N449" s="6"/>
      <c r="O449" s="6"/>
      <c r="P449" s="6"/>
      <c r="Q449" s="6"/>
      <c r="R449" s="6"/>
      <c r="S449" s="6"/>
    </row>
    <row r="450" spans="1:19" ht="12.75" hidden="1" customHeight="1" x14ac:dyDescent="0.2">
      <c r="A450" s="6"/>
      <c r="B450" s="6"/>
      <c r="C450" s="6"/>
      <c r="D450" s="6"/>
      <c r="E450" s="6"/>
      <c r="F450" s="6"/>
      <c r="G450" s="6"/>
      <c r="J450" s="6"/>
      <c r="K450" s="6"/>
      <c r="L450" s="6"/>
      <c r="M450" s="6"/>
      <c r="N450" s="6"/>
      <c r="O450" s="6"/>
      <c r="P450" s="6"/>
      <c r="Q450" s="6"/>
      <c r="R450" s="6"/>
      <c r="S450" s="6"/>
    </row>
    <row r="451" spans="1:19" ht="12.75" hidden="1" customHeight="1" x14ac:dyDescent="0.2">
      <c r="A451" s="6"/>
      <c r="B451" s="6"/>
      <c r="C451" s="6"/>
      <c r="D451" s="6"/>
      <c r="E451" s="6"/>
      <c r="F451" s="6"/>
      <c r="G451" s="6"/>
      <c r="J451" s="6"/>
      <c r="K451" s="6"/>
      <c r="L451" s="6"/>
      <c r="M451" s="6"/>
      <c r="N451" s="6"/>
      <c r="O451" s="6"/>
      <c r="P451" s="6"/>
      <c r="Q451" s="6"/>
      <c r="R451" s="6"/>
      <c r="S451" s="6"/>
    </row>
    <row r="452" spans="1:19" ht="12.75" hidden="1" customHeight="1" x14ac:dyDescent="0.2">
      <c r="A452" s="6"/>
      <c r="B452" s="6"/>
      <c r="C452" s="6"/>
      <c r="D452" s="6"/>
      <c r="E452" s="6"/>
      <c r="F452" s="6"/>
      <c r="G452" s="6"/>
      <c r="J452" s="6"/>
      <c r="K452" s="6"/>
      <c r="L452" s="6"/>
      <c r="M452" s="6"/>
      <c r="N452" s="6"/>
      <c r="O452" s="6"/>
      <c r="P452" s="6"/>
      <c r="Q452" s="6"/>
      <c r="R452" s="6"/>
      <c r="S452" s="6"/>
    </row>
    <row r="453" spans="1:19" ht="12.75" hidden="1" customHeight="1" x14ac:dyDescent="0.2">
      <c r="A453" s="6"/>
      <c r="B453" s="6"/>
      <c r="C453" s="6"/>
      <c r="D453" s="6"/>
      <c r="E453" s="6"/>
      <c r="F453" s="6"/>
      <c r="G453" s="6"/>
      <c r="J453" s="6"/>
      <c r="K453" s="6"/>
      <c r="L453" s="6"/>
      <c r="M453" s="6"/>
      <c r="N453" s="6"/>
      <c r="O453" s="6"/>
      <c r="P453" s="6"/>
      <c r="Q453" s="6"/>
      <c r="R453" s="6"/>
      <c r="S453" s="6"/>
    </row>
    <row r="454" spans="1:19" ht="12.75" hidden="1" customHeight="1" x14ac:dyDescent="0.2">
      <c r="A454" s="6"/>
      <c r="B454" s="6"/>
      <c r="C454" s="6"/>
      <c r="D454" s="6"/>
      <c r="E454" s="6"/>
      <c r="F454" s="6"/>
      <c r="G454" s="6"/>
      <c r="J454" s="6"/>
      <c r="K454" s="6"/>
      <c r="L454" s="6"/>
      <c r="M454" s="6"/>
      <c r="N454" s="6"/>
      <c r="O454" s="6"/>
      <c r="P454" s="6"/>
      <c r="Q454" s="6"/>
      <c r="R454" s="6"/>
      <c r="S454" s="6"/>
    </row>
    <row r="455" spans="1:19" ht="12.75" hidden="1" customHeight="1" x14ac:dyDescent="0.2">
      <c r="A455" s="6"/>
      <c r="B455" s="6"/>
      <c r="C455" s="6"/>
      <c r="D455" s="6"/>
      <c r="E455" s="6"/>
      <c r="F455" s="6"/>
      <c r="G455" s="6"/>
      <c r="J455" s="6"/>
      <c r="K455" s="6"/>
      <c r="L455" s="6"/>
      <c r="M455" s="6"/>
      <c r="N455" s="6"/>
      <c r="O455" s="6"/>
      <c r="P455" s="6"/>
      <c r="Q455" s="6"/>
      <c r="R455" s="6"/>
      <c r="S455" s="6"/>
    </row>
    <row r="456" spans="1:19" ht="12.75" hidden="1" customHeight="1" x14ac:dyDescent="0.2">
      <c r="A456" s="6"/>
      <c r="B456" s="6"/>
      <c r="C456" s="6"/>
      <c r="D456" s="6"/>
      <c r="E456" s="6"/>
      <c r="F456" s="6"/>
      <c r="G456" s="6"/>
      <c r="J456" s="6"/>
      <c r="K456" s="6"/>
      <c r="L456" s="6"/>
      <c r="M456" s="6"/>
      <c r="N456" s="6"/>
      <c r="O456" s="6"/>
      <c r="P456" s="6"/>
      <c r="Q456" s="6"/>
      <c r="R456" s="6"/>
      <c r="S456" s="6"/>
    </row>
    <row r="457" spans="1:19" ht="12.75" hidden="1" customHeight="1" x14ac:dyDescent="0.2">
      <c r="A457" s="6"/>
      <c r="B457" s="6"/>
      <c r="C457" s="6"/>
      <c r="D457" s="6"/>
      <c r="E457" s="6"/>
      <c r="F457" s="6"/>
      <c r="G457" s="6"/>
      <c r="J457" s="6"/>
      <c r="K457" s="6"/>
      <c r="L457" s="6"/>
      <c r="M457" s="6"/>
      <c r="N457" s="6"/>
      <c r="O457" s="6"/>
      <c r="P457" s="6"/>
      <c r="Q457" s="6"/>
      <c r="R457" s="6"/>
      <c r="S457" s="6"/>
    </row>
    <row r="458" spans="1:19" ht="12.75" hidden="1" customHeight="1" x14ac:dyDescent="0.2">
      <c r="A458" s="6"/>
      <c r="B458" s="6"/>
      <c r="C458" s="6"/>
      <c r="D458" s="6"/>
      <c r="E458" s="6"/>
      <c r="F458" s="6"/>
      <c r="G458" s="6"/>
      <c r="J458" s="6"/>
      <c r="K458" s="6"/>
      <c r="L458" s="6"/>
      <c r="M458" s="6"/>
      <c r="N458" s="6"/>
      <c r="O458" s="6"/>
      <c r="P458" s="6"/>
      <c r="Q458" s="6"/>
      <c r="R458" s="6"/>
      <c r="S458" s="6"/>
    </row>
    <row r="459" spans="1:19" ht="12.75" hidden="1" customHeight="1" x14ac:dyDescent="0.2">
      <c r="A459" s="6"/>
      <c r="B459" s="6"/>
      <c r="C459" s="6"/>
      <c r="D459" s="6"/>
      <c r="E459" s="6"/>
      <c r="F459" s="6"/>
      <c r="G459" s="6"/>
      <c r="J459" s="6"/>
      <c r="K459" s="6"/>
      <c r="L459" s="6"/>
      <c r="M459" s="6"/>
      <c r="N459" s="6"/>
      <c r="O459" s="6"/>
      <c r="P459" s="6"/>
      <c r="Q459" s="6"/>
      <c r="R459" s="6"/>
      <c r="S459" s="6"/>
    </row>
    <row r="460" spans="1:19" ht="12.75" hidden="1" customHeight="1" x14ac:dyDescent="0.2">
      <c r="A460" s="6"/>
      <c r="B460" s="6"/>
      <c r="C460" s="6"/>
      <c r="D460" s="6"/>
      <c r="E460" s="6"/>
      <c r="F460" s="6"/>
      <c r="G460" s="6"/>
      <c r="J460" s="6"/>
      <c r="K460" s="6"/>
      <c r="L460" s="6"/>
      <c r="M460" s="6"/>
      <c r="N460" s="6"/>
      <c r="O460" s="6"/>
      <c r="P460" s="6"/>
      <c r="Q460" s="6"/>
      <c r="R460" s="6"/>
      <c r="S460" s="6"/>
    </row>
    <row r="461" spans="1:19" ht="12.75" hidden="1" customHeight="1" x14ac:dyDescent="0.2">
      <c r="A461" s="6"/>
      <c r="B461" s="6"/>
      <c r="C461" s="6"/>
      <c r="D461" s="6"/>
      <c r="E461" s="6"/>
      <c r="F461" s="6"/>
      <c r="G461" s="6"/>
      <c r="J461" s="6"/>
      <c r="K461" s="6"/>
      <c r="L461" s="6"/>
      <c r="M461" s="6"/>
      <c r="N461" s="6"/>
      <c r="O461" s="6"/>
      <c r="P461" s="6"/>
      <c r="Q461" s="6"/>
      <c r="R461" s="6"/>
      <c r="S461" s="6"/>
    </row>
    <row r="462" spans="1:19" ht="12.75" hidden="1" customHeight="1" x14ac:dyDescent="0.2">
      <c r="A462" s="6"/>
      <c r="B462" s="6"/>
      <c r="C462" s="6"/>
      <c r="D462" s="6"/>
      <c r="E462" s="6"/>
      <c r="F462" s="6"/>
      <c r="G462" s="6"/>
      <c r="J462" s="6"/>
      <c r="K462" s="6"/>
      <c r="L462" s="6"/>
      <c r="M462" s="6"/>
      <c r="N462" s="6"/>
      <c r="O462" s="6"/>
      <c r="P462" s="6"/>
      <c r="Q462" s="6"/>
      <c r="R462" s="6"/>
      <c r="S462" s="6"/>
    </row>
    <row r="463" spans="1:19" ht="12.75" hidden="1" customHeight="1" x14ac:dyDescent="0.2">
      <c r="A463" s="6"/>
      <c r="B463" s="6"/>
      <c r="C463" s="6"/>
      <c r="D463" s="6"/>
      <c r="E463" s="6"/>
      <c r="F463" s="6"/>
      <c r="G463" s="6"/>
      <c r="J463" s="6"/>
      <c r="K463" s="6"/>
      <c r="L463" s="6"/>
      <c r="M463" s="6"/>
      <c r="N463" s="6"/>
      <c r="O463" s="6"/>
      <c r="P463" s="6"/>
      <c r="Q463" s="6"/>
      <c r="R463" s="6"/>
      <c r="S463" s="6"/>
    </row>
    <row r="464" spans="1:19" ht="12.75" hidden="1" customHeight="1" x14ac:dyDescent="0.2">
      <c r="A464" s="6"/>
      <c r="B464" s="6"/>
      <c r="C464" s="6"/>
      <c r="D464" s="6"/>
      <c r="E464" s="6"/>
      <c r="F464" s="6"/>
      <c r="G464" s="6"/>
      <c r="J464" s="6"/>
      <c r="K464" s="6"/>
      <c r="L464" s="6"/>
      <c r="M464" s="6"/>
      <c r="N464" s="6"/>
      <c r="O464" s="6"/>
      <c r="P464" s="6"/>
      <c r="Q464" s="6"/>
      <c r="R464" s="6"/>
      <c r="S464" s="6"/>
    </row>
    <row r="465" spans="1:19" ht="12.75" hidden="1" customHeight="1" x14ac:dyDescent="0.2">
      <c r="A465" s="6"/>
      <c r="B465" s="6"/>
      <c r="C465" s="6"/>
      <c r="D465" s="6"/>
      <c r="E465" s="6"/>
      <c r="F465" s="6"/>
      <c r="G465" s="6"/>
      <c r="J465" s="6"/>
      <c r="K465" s="6"/>
      <c r="L465" s="6"/>
      <c r="M465" s="6"/>
      <c r="N465" s="6"/>
      <c r="O465" s="6"/>
      <c r="P465" s="6"/>
      <c r="Q465" s="6"/>
      <c r="R465" s="6"/>
      <c r="S465" s="6"/>
    </row>
    <row r="466" spans="1:19" ht="12.75" hidden="1" customHeight="1" x14ac:dyDescent="0.2">
      <c r="A466" s="6"/>
      <c r="B466" s="6"/>
      <c r="C466" s="6"/>
      <c r="D466" s="6"/>
      <c r="E466" s="6"/>
      <c r="F466" s="6"/>
      <c r="G466" s="6"/>
      <c r="J466" s="6"/>
      <c r="K466" s="6"/>
      <c r="L466" s="6"/>
      <c r="M466" s="6"/>
      <c r="N466" s="6"/>
      <c r="O466" s="6"/>
      <c r="P466" s="6"/>
      <c r="Q466" s="6"/>
      <c r="R466" s="6"/>
      <c r="S466" s="6"/>
    </row>
    <row r="467" spans="1:19" ht="12.75" hidden="1" customHeight="1" x14ac:dyDescent="0.2">
      <c r="A467" s="6"/>
      <c r="B467" s="6"/>
      <c r="C467" s="6"/>
      <c r="D467" s="6"/>
      <c r="E467" s="6"/>
      <c r="F467" s="6"/>
      <c r="G467" s="6"/>
      <c r="J467" s="6"/>
      <c r="K467" s="6"/>
      <c r="L467" s="6"/>
      <c r="M467" s="6"/>
      <c r="N467" s="6"/>
      <c r="O467" s="6"/>
      <c r="P467" s="6"/>
      <c r="Q467" s="6"/>
      <c r="R467" s="6"/>
      <c r="S467" s="6"/>
    </row>
    <row r="468" spans="1:19" ht="12.75" hidden="1" customHeight="1" x14ac:dyDescent="0.2">
      <c r="A468" s="6"/>
      <c r="B468" s="6"/>
      <c r="C468" s="6"/>
      <c r="D468" s="6"/>
      <c r="E468" s="6"/>
      <c r="F468" s="6"/>
      <c r="G468" s="6"/>
      <c r="J468" s="6"/>
      <c r="K468" s="6"/>
      <c r="L468" s="6"/>
      <c r="M468" s="6"/>
      <c r="N468" s="6"/>
      <c r="O468" s="6"/>
      <c r="P468" s="6"/>
      <c r="Q468" s="6"/>
      <c r="R468" s="6"/>
      <c r="S468" s="6"/>
    </row>
    <row r="469" spans="1:19" ht="12.75" hidden="1" customHeight="1" x14ac:dyDescent="0.2">
      <c r="A469" s="6"/>
      <c r="B469" s="6"/>
      <c r="C469" s="6"/>
      <c r="D469" s="6"/>
      <c r="E469" s="6"/>
      <c r="F469" s="6"/>
      <c r="G469" s="6"/>
      <c r="J469" s="6"/>
      <c r="K469" s="6"/>
      <c r="L469" s="6"/>
      <c r="M469" s="6"/>
      <c r="N469" s="6"/>
      <c r="O469" s="6"/>
      <c r="P469" s="6"/>
      <c r="Q469" s="6"/>
      <c r="R469" s="6"/>
      <c r="S469" s="6"/>
    </row>
    <row r="470" spans="1:19" ht="12.75" hidden="1" customHeight="1" x14ac:dyDescent="0.2">
      <c r="A470" s="6"/>
      <c r="B470" s="6"/>
      <c r="C470" s="6"/>
      <c r="D470" s="6"/>
      <c r="E470" s="6"/>
      <c r="F470" s="6"/>
      <c r="G470" s="6"/>
      <c r="J470" s="6"/>
      <c r="K470" s="6"/>
      <c r="L470" s="6"/>
      <c r="M470" s="6"/>
      <c r="N470" s="6"/>
      <c r="O470" s="6"/>
      <c r="P470" s="6"/>
      <c r="Q470" s="6"/>
      <c r="R470" s="6"/>
      <c r="S470" s="6"/>
    </row>
    <row r="471" spans="1:19" ht="12.75" hidden="1" customHeight="1" x14ac:dyDescent="0.2">
      <c r="A471" s="6"/>
      <c r="B471" s="6"/>
      <c r="C471" s="6"/>
      <c r="D471" s="6"/>
      <c r="E471" s="6"/>
      <c r="F471" s="6"/>
      <c r="G471" s="6"/>
      <c r="J471" s="6"/>
      <c r="K471" s="6"/>
      <c r="L471" s="6"/>
      <c r="M471" s="6"/>
      <c r="N471" s="6"/>
      <c r="O471" s="6"/>
      <c r="P471" s="6"/>
      <c r="Q471" s="6"/>
      <c r="R471" s="6"/>
      <c r="S471" s="6"/>
    </row>
    <row r="472" spans="1:19" ht="12.75" hidden="1" customHeight="1" x14ac:dyDescent="0.2">
      <c r="A472" s="6"/>
      <c r="B472" s="6"/>
      <c r="C472" s="6"/>
      <c r="D472" s="6"/>
      <c r="E472" s="6"/>
      <c r="F472" s="6"/>
      <c r="G472" s="6"/>
      <c r="J472" s="6"/>
      <c r="K472" s="6"/>
      <c r="L472" s="6"/>
      <c r="M472" s="6"/>
      <c r="N472" s="6"/>
      <c r="O472" s="6"/>
      <c r="P472" s="6"/>
      <c r="Q472" s="6"/>
      <c r="R472" s="6"/>
      <c r="S472" s="6"/>
    </row>
    <row r="473" spans="1:19" ht="12.75" hidden="1" customHeight="1" x14ac:dyDescent="0.2">
      <c r="A473" s="6"/>
      <c r="B473" s="6"/>
      <c r="C473" s="6"/>
      <c r="D473" s="6"/>
      <c r="E473" s="6"/>
      <c r="F473" s="6"/>
      <c r="G473" s="6"/>
      <c r="J473" s="6"/>
      <c r="K473" s="6"/>
      <c r="L473" s="6"/>
      <c r="M473" s="6"/>
      <c r="N473" s="6"/>
      <c r="O473" s="6"/>
      <c r="P473" s="6"/>
      <c r="Q473" s="6"/>
      <c r="R473" s="6"/>
      <c r="S473" s="6"/>
    </row>
    <row r="474" spans="1:19" ht="12.75" hidden="1" customHeight="1" x14ac:dyDescent="0.2">
      <c r="A474" s="6"/>
      <c r="B474" s="6"/>
      <c r="C474" s="6"/>
      <c r="D474" s="6"/>
      <c r="E474" s="6"/>
      <c r="F474" s="6"/>
      <c r="G474" s="6"/>
      <c r="J474" s="6"/>
      <c r="K474" s="6"/>
      <c r="L474" s="6"/>
      <c r="M474" s="6"/>
      <c r="N474" s="6"/>
      <c r="O474" s="6"/>
      <c r="P474" s="6"/>
      <c r="Q474" s="6"/>
      <c r="R474" s="6"/>
      <c r="S474" s="6"/>
    </row>
    <row r="475" spans="1:19" ht="12.75" hidden="1" customHeight="1" x14ac:dyDescent="0.2">
      <c r="A475" s="6"/>
      <c r="B475" s="6"/>
      <c r="C475" s="6"/>
      <c r="D475" s="6"/>
      <c r="E475" s="6"/>
      <c r="F475" s="6"/>
      <c r="G475" s="6"/>
      <c r="J475" s="6"/>
      <c r="K475" s="6"/>
      <c r="L475" s="6"/>
      <c r="M475" s="6"/>
      <c r="N475" s="6"/>
      <c r="O475" s="6"/>
      <c r="P475" s="6"/>
      <c r="Q475" s="6"/>
      <c r="R475" s="6"/>
      <c r="S475" s="6"/>
    </row>
    <row r="476" spans="1:19" ht="12.75" hidden="1" customHeight="1" x14ac:dyDescent="0.2">
      <c r="A476" s="6"/>
      <c r="B476" s="6"/>
      <c r="C476" s="6"/>
      <c r="D476" s="6"/>
      <c r="E476" s="6"/>
      <c r="F476" s="6"/>
      <c r="G476" s="6"/>
      <c r="J476" s="6"/>
      <c r="K476" s="6"/>
      <c r="L476" s="6"/>
      <c r="M476" s="6"/>
      <c r="N476" s="6"/>
      <c r="O476" s="6"/>
      <c r="P476" s="6"/>
      <c r="Q476" s="6"/>
      <c r="R476" s="6"/>
      <c r="S476" s="6"/>
    </row>
    <row r="477" spans="1:19" ht="12.75" hidden="1" customHeight="1" x14ac:dyDescent="0.2">
      <c r="A477" s="6"/>
      <c r="B477" s="6"/>
      <c r="C477" s="6"/>
      <c r="D477" s="6"/>
      <c r="E477" s="6"/>
      <c r="F477" s="6"/>
      <c r="G477" s="6"/>
      <c r="J477" s="6"/>
      <c r="K477" s="6"/>
      <c r="L477" s="6"/>
      <c r="M477" s="6"/>
      <c r="N477" s="6"/>
      <c r="O477" s="6"/>
      <c r="P477" s="6"/>
      <c r="Q477" s="6"/>
      <c r="R477" s="6"/>
      <c r="S477" s="6"/>
    </row>
    <row r="478" spans="1:19" ht="12.75" hidden="1" customHeight="1" x14ac:dyDescent="0.2">
      <c r="A478" s="6"/>
      <c r="B478" s="6"/>
      <c r="C478" s="6"/>
      <c r="D478" s="6"/>
      <c r="E478" s="6"/>
      <c r="F478" s="6"/>
      <c r="G478" s="6"/>
      <c r="J478" s="6"/>
      <c r="K478" s="6"/>
      <c r="L478" s="6"/>
      <c r="M478" s="6"/>
      <c r="N478" s="6"/>
      <c r="O478" s="6"/>
      <c r="P478" s="6"/>
      <c r="Q478" s="6"/>
      <c r="R478" s="6"/>
      <c r="S478" s="6"/>
    </row>
    <row r="479" spans="1:19" ht="12.75" hidden="1" customHeight="1" x14ac:dyDescent="0.2">
      <c r="A479" s="6"/>
      <c r="B479" s="6"/>
      <c r="C479" s="6"/>
      <c r="D479" s="6"/>
      <c r="E479" s="6"/>
      <c r="F479" s="6"/>
      <c r="G479" s="6"/>
      <c r="J479" s="6"/>
      <c r="K479" s="6"/>
      <c r="L479" s="6"/>
      <c r="M479" s="6"/>
      <c r="N479" s="6"/>
      <c r="O479" s="6"/>
      <c r="P479" s="6"/>
      <c r="Q479" s="6"/>
      <c r="R479" s="6"/>
      <c r="S479" s="6"/>
    </row>
    <row r="480" spans="1:19" ht="12.75" hidden="1" customHeight="1" x14ac:dyDescent="0.2">
      <c r="A480" s="6"/>
      <c r="B480" s="6"/>
      <c r="C480" s="6"/>
      <c r="D480" s="6"/>
      <c r="E480" s="6"/>
      <c r="F480" s="6"/>
      <c r="G480" s="6"/>
      <c r="J480" s="6"/>
      <c r="K480" s="6"/>
      <c r="L480" s="6"/>
      <c r="M480" s="6"/>
      <c r="N480" s="6"/>
      <c r="O480" s="6"/>
      <c r="P480" s="6"/>
      <c r="Q480" s="6"/>
      <c r="R480" s="6"/>
      <c r="S480" s="6"/>
    </row>
    <row r="481" spans="1:19" ht="12.75" hidden="1" customHeight="1" x14ac:dyDescent="0.2">
      <c r="A481" s="6"/>
      <c r="B481" s="6"/>
      <c r="C481" s="6"/>
      <c r="D481" s="6"/>
      <c r="E481" s="6"/>
      <c r="F481" s="6"/>
      <c r="G481" s="6"/>
      <c r="J481" s="6"/>
      <c r="K481" s="6"/>
      <c r="L481" s="6"/>
      <c r="M481" s="6"/>
      <c r="N481" s="6"/>
      <c r="O481" s="6"/>
      <c r="P481" s="6"/>
      <c r="Q481" s="6"/>
      <c r="R481" s="6"/>
      <c r="S481" s="6"/>
    </row>
    <row r="482" spans="1:19" ht="12.75" hidden="1" customHeight="1" x14ac:dyDescent="0.2">
      <c r="A482" s="6"/>
      <c r="B482" s="6"/>
      <c r="C482" s="6"/>
      <c r="D482" s="6"/>
      <c r="E482" s="6"/>
      <c r="F482" s="6"/>
      <c r="G482" s="6"/>
      <c r="J482" s="6"/>
      <c r="K482" s="6"/>
      <c r="L482" s="6"/>
      <c r="M482" s="6"/>
      <c r="N482" s="6"/>
      <c r="O482" s="6"/>
      <c r="P482" s="6"/>
      <c r="Q482" s="6"/>
      <c r="R482" s="6"/>
      <c r="S482" s="6"/>
    </row>
    <row r="483" spans="1:19" ht="12.75" hidden="1" customHeight="1" x14ac:dyDescent="0.2">
      <c r="A483" s="6"/>
      <c r="B483" s="6"/>
      <c r="C483" s="6"/>
      <c r="D483" s="6"/>
      <c r="E483" s="6"/>
      <c r="F483" s="6"/>
      <c r="G483" s="6"/>
      <c r="J483" s="6"/>
      <c r="K483" s="6"/>
      <c r="L483" s="6"/>
      <c r="M483" s="6"/>
      <c r="N483" s="6"/>
      <c r="O483" s="6"/>
      <c r="P483" s="6"/>
      <c r="Q483" s="6"/>
      <c r="R483" s="6"/>
      <c r="S483" s="6"/>
    </row>
    <row r="484" spans="1:19" ht="12.75" hidden="1" customHeight="1" x14ac:dyDescent="0.2">
      <c r="A484" s="6"/>
      <c r="B484" s="6"/>
      <c r="C484" s="6"/>
      <c r="D484" s="6"/>
      <c r="E484" s="6"/>
      <c r="F484" s="6"/>
      <c r="G484" s="6"/>
      <c r="J484" s="6"/>
      <c r="K484" s="6"/>
      <c r="L484" s="6"/>
      <c r="M484" s="6"/>
      <c r="N484" s="6"/>
      <c r="O484" s="6"/>
      <c r="P484" s="6"/>
      <c r="Q484" s="6"/>
      <c r="R484" s="6"/>
      <c r="S484" s="6"/>
    </row>
    <row r="485" spans="1:19" ht="12.75" hidden="1" customHeight="1" x14ac:dyDescent="0.2">
      <c r="A485" s="6"/>
      <c r="B485" s="6"/>
      <c r="C485" s="6"/>
      <c r="D485" s="6"/>
      <c r="E485" s="6"/>
      <c r="F485" s="6"/>
      <c r="G485" s="6"/>
      <c r="J485" s="6"/>
      <c r="K485" s="6"/>
      <c r="L485" s="6"/>
      <c r="M485" s="6"/>
      <c r="N485" s="6"/>
      <c r="O485" s="6"/>
      <c r="P485" s="6"/>
      <c r="Q485" s="6"/>
      <c r="R485" s="6"/>
      <c r="S485" s="6"/>
    </row>
    <row r="486" spans="1:19" ht="12.75" hidden="1" customHeight="1" x14ac:dyDescent="0.2">
      <c r="A486" s="6"/>
      <c r="B486" s="6"/>
      <c r="C486" s="6"/>
      <c r="D486" s="6"/>
      <c r="E486" s="6"/>
      <c r="F486" s="6"/>
      <c r="G486" s="6"/>
      <c r="J486" s="6"/>
      <c r="K486" s="6"/>
      <c r="L486" s="6"/>
      <c r="M486" s="6"/>
      <c r="N486" s="6"/>
      <c r="O486" s="6"/>
      <c r="P486" s="6"/>
      <c r="Q486" s="6"/>
      <c r="R486" s="6"/>
      <c r="S486" s="6"/>
    </row>
    <row r="487" spans="1:19" ht="12.75" hidden="1" customHeight="1" x14ac:dyDescent="0.2">
      <c r="A487" s="6"/>
      <c r="B487" s="6"/>
      <c r="C487" s="6"/>
      <c r="D487" s="6"/>
      <c r="E487" s="6"/>
      <c r="F487" s="6"/>
      <c r="G487" s="6"/>
      <c r="J487" s="6"/>
      <c r="K487" s="6"/>
      <c r="L487" s="6"/>
      <c r="M487" s="6"/>
      <c r="N487" s="6"/>
      <c r="O487" s="6"/>
      <c r="P487" s="6"/>
      <c r="Q487" s="6"/>
      <c r="R487" s="6"/>
      <c r="S487" s="6"/>
    </row>
    <row r="488" spans="1:19" ht="12.75" hidden="1" customHeight="1" x14ac:dyDescent="0.2">
      <c r="A488" s="6"/>
      <c r="B488" s="6"/>
      <c r="C488" s="6"/>
      <c r="D488" s="6"/>
      <c r="E488" s="6"/>
      <c r="F488" s="6"/>
      <c r="G488" s="6"/>
      <c r="J488" s="6"/>
      <c r="K488" s="6"/>
      <c r="L488" s="6"/>
      <c r="M488" s="6"/>
      <c r="N488" s="6"/>
      <c r="O488" s="6"/>
      <c r="P488" s="6"/>
      <c r="Q488" s="6"/>
      <c r="R488" s="6"/>
      <c r="S488" s="6"/>
    </row>
    <row r="489" spans="1:19" ht="12.75" hidden="1" customHeight="1" x14ac:dyDescent="0.2">
      <c r="A489" s="6"/>
      <c r="B489" s="6"/>
      <c r="C489" s="6"/>
      <c r="D489" s="6"/>
      <c r="E489" s="6"/>
      <c r="F489" s="6"/>
      <c r="G489" s="6"/>
      <c r="J489" s="6"/>
      <c r="K489" s="6"/>
      <c r="L489" s="6"/>
      <c r="M489" s="6"/>
      <c r="N489" s="6"/>
      <c r="O489" s="6"/>
      <c r="P489" s="6"/>
      <c r="Q489" s="6"/>
      <c r="R489" s="6"/>
      <c r="S489" s="6"/>
    </row>
    <row r="490" spans="1:19" ht="12.75" hidden="1" customHeight="1" x14ac:dyDescent="0.2">
      <c r="A490" s="6"/>
      <c r="B490" s="6"/>
      <c r="C490" s="6"/>
      <c r="D490" s="6"/>
      <c r="E490" s="6"/>
      <c r="F490" s="6"/>
      <c r="G490" s="6"/>
      <c r="J490" s="6"/>
      <c r="K490" s="6"/>
      <c r="L490" s="6"/>
      <c r="M490" s="6"/>
      <c r="N490" s="6"/>
      <c r="O490" s="6"/>
      <c r="P490" s="6"/>
      <c r="Q490" s="6"/>
      <c r="R490" s="6"/>
      <c r="S490" s="6"/>
    </row>
    <row r="491" spans="1:19" ht="12.75" hidden="1" customHeight="1" x14ac:dyDescent="0.2">
      <c r="A491" s="6"/>
      <c r="B491" s="6"/>
      <c r="C491" s="6"/>
      <c r="D491" s="6"/>
      <c r="E491" s="6"/>
      <c r="F491" s="6"/>
      <c r="G491" s="6"/>
      <c r="J491" s="6"/>
      <c r="K491" s="6"/>
      <c r="L491" s="6"/>
      <c r="M491" s="6"/>
      <c r="N491" s="6"/>
      <c r="O491" s="6"/>
      <c r="P491" s="6"/>
      <c r="Q491" s="6"/>
      <c r="R491" s="6"/>
      <c r="S491" s="6"/>
    </row>
    <row r="492" spans="1:19" ht="12.75" hidden="1" customHeight="1" x14ac:dyDescent="0.2">
      <c r="A492" s="6"/>
      <c r="B492" s="6"/>
      <c r="C492" s="6"/>
      <c r="D492" s="6"/>
      <c r="E492" s="6"/>
      <c r="F492" s="6"/>
      <c r="G492" s="6"/>
      <c r="J492" s="6"/>
      <c r="K492" s="6"/>
      <c r="L492" s="6"/>
      <c r="M492" s="6"/>
      <c r="N492" s="6"/>
      <c r="O492" s="6"/>
      <c r="P492" s="6"/>
      <c r="Q492" s="6"/>
      <c r="R492" s="6"/>
      <c r="S492" s="6"/>
    </row>
    <row r="493" spans="1:19" ht="12.75" hidden="1" customHeight="1" x14ac:dyDescent="0.2">
      <c r="A493" s="6"/>
      <c r="B493" s="6"/>
      <c r="C493" s="6"/>
      <c r="D493" s="6"/>
      <c r="E493" s="6"/>
      <c r="F493" s="6"/>
      <c r="G493" s="6"/>
      <c r="J493" s="6"/>
      <c r="K493" s="6"/>
      <c r="L493" s="6"/>
      <c r="M493" s="6"/>
      <c r="N493" s="6"/>
      <c r="O493" s="6"/>
      <c r="P493" s="6"/>
      <c r="Q493" s="6"/>
      <c r="R493" s="6"/>
      <c r="S493" s="6"/>
    </row>
    <row r="494" spans="1:19" ht="12.75" hidden="1" customHeight="1" x14ac:dyDescent="0.2">
      <c r="A494" s="6"/>
      <c r="B494" s="6"/>
      <c r="C494" s="6"/>
      <c r="D494" s="6"/>
      <c r="E494" s="6"/>
      <c r="F494" s="6"/>
      <c r="G494" s="6"/>
      <c r="J494" s="6"/>
      <c r="K494" s="6"/>
      <c r="L494" s="6"/>
      <c r="M494" s="6"/>
      <c r="N494" s="6"/>
      <c r="O494" s="6"/>
      <c r="P494" s="6"/>
      <c r="Q494" s="6"/>
      <c r="R494" s="6"/>
      <c r="S494" s="6"/>
    </row>
    <row r="495" spans="1:19" ht="12.75" hidden="1" customHeight="1" x14ac:dyDescent="0.2">
      <c r="A495" s="6"/>
      <c r="B495" s="6"/>
      <c r="C495" s="6"/>
      <c r="D495" s="6"/>
      <c r="E495" s="6"/>
      <c r="F495" s="6"/>
      <c r="G495" s="6"/>
      <c r="J495" s="6"/>
      <c r="K495" s="6"/>
      <c r="L495" s="6"/>
      <c r="M495" s="6"/>
      <c r="N495" s="6"/>
      <c r="O495" s="6"/>
      <c r="P495" s="6"/>
      <c r="Q495" s="6"/>
      <c r="R495" s="6"/>
      <c r="S495" s="6"/>
    </row>
    <row r="496" spans="1:19" ht="12.75" hidden="1" customHeight="1" x14ac:dyDescent="0.2">
      <c r="A496" s="6"/>
      <c r="B496" s="6"/>
      <c r="C496" s="6"/>
      <c r="D496" s="6"/>
      <c r="E496" s="6"/>
      <c r="F496" s="6"/>
      <c r="G496" s="6"/>
      <c r="J496" s="6"/>
      <c r="K496" s="6"/>
      <c r="L496" s="6"/>
      <c r="M496" s="6"/>
      <c r="N496" s="6"/>
      <c r="O496" s="6"/>
      <c r="P496" s="6"/>
      <c r="Q496" s="6"/>
      <c r="R496" s="6"/>
      <c r="S496" s="6"/>
    </row>
    <row r="497" spans="1:19" ht="12.75" hidden="1" customHeight="1" x14ac:dyDescent="0.2">
      <c r="A497" s="6"/>
      <c r="B497" s="6"/>
      <c r="C497" s="6"/>
      <c r="D497" s="6"/>
      <c r="E497" s="6"/>
      <c r="F497" s="6"/>
      <c r="G497" s="6"/>
      <c r="J497" s="6"/>
      <c r="K497" s="6"/>
      <c r="L497" s="6"/>
      <c r="M497" s="6"/>
      <c r="N497" s="6"/>
      <c r="O497" s="6"/>
      <c r="P497" s="6"/>
      <c r="Q497" s="6"/>
      <c r="R497" s="6"/>
      <c r="S497" s="6"/>
    </row>
    <row r="498" spans="1:19" ht="12.75" hidden="1" customHeight="1" x14ac:dyDescent="0.2">
      <c r="A498" s="6"/>
      <c r="B498" s="6"/>
      <c r="C498" s="6"/>
      <c r="D498" s="6"/>
      <c r="E498" s="6"/>
      <c r="F498" s="6"/>
      <c r="G498" s="6"/>
      <c r="J498" s="6"/>
      <c r="K498" s="6"/>
      <c r="L498" s="6"/>
      <c r="M498" s="6"/>
      <c r="N498" s="6"/>
      <c r="O498" s="6"/>
      <c r="P498" s="6"/>
      <c r="Q498" s="6"/>
      <c r="R498" s="6"/>
      <c r="S498" s="6"/>
    </row>
    <row r="499" spans="1:19" ht="12.75" hidden="1" customHeight="1" x14ac:dyDescent="0.2">
      <c r="A499" s="6"/>
      <c r="B499" s="6"/>
      <c r="C499" s="6"/>
      <c r="D499" s="6"/>
      <c r="E499" s="6"/>
      <c r="F499" s="6"/>
      <c r="G499" s="6"/>
      <c r="J499" s="6"/>
      <c r="K499" s="6"/>
      <c r="L499" s="6"/>
      <c r="M499" s="6"/>
      <c r="N499" s="6"/>
      <c r="O499" s="6"/>
      <c r="P499" s="6"/>
      <c r="Q499" s="6"/>
      <c r="R499" s="6"/>
      <c r="S499" s="6"/>
    </row>
    <row r="500" spans="1:19" ht="12.75" hidden="1" customHeight="1" x14ac:dyDescent="0.2">
      <c r="A500" s="6"/>
      <c r="B500" s="6"/>
      <c r="C500" s="6"/>
      <c r="D500" s="6"/>
      <c r="E500" s="6"/>
      <c r="F500" s="6"/>
      <c r="G500" s="6"/>
      <c r="J500" s="6"/>
      <c r="K500" s="6"/>
      <c r="L500" s="6"/>
      <c r="M500" s="6"/>
      <c r="N500" s="6"/>
      <c r="O500" s="6"/>
      <c r="P500" s="6"/>
      <c r="Q500" s="6"/>
      <c r="R500" s="6"/>
      <c r="S500" s="6"/>
    </row>
    <row r="501" spans="1:19" ht="12.75" hidden="1" customHeight="1" x14ac:dyDescent="0.2">
      <c r="A501" s="6"/>
      <c r="B501" s="6"/>
      <c r="C501" s="6"/>
      <c r="D501" s="6"/>
      <c r="E501" s="6"/>
      <c r="F501" s="6"/>
      <c r="G501" s="6"/>
      <c r="J501" s="6"/>
      <c r="K501" s="6"/>
      <c r="L501" s="6"/>
      <c r="M501" s="6"/>
      <c r="N501" s="6"/>
      <c r="O501" s="6"/>
      <c r="P501" s="6"/>
      <c r="Q501" s="6"/>
      <c r="R501" s="6"/>
      <c r="S501" s="6"/>
    </row>
    <row r="502" spans="1:19" ht="12.75" hidden="1" customHeight="1" x14ac:dyDescent="0.2">
      <c r="A502" s="6"/>
      <c r="B502" s="6"/>
      <c r="C502" s="6"/>
      <c r="D502" s="6"/>
      <c r="E502" s="6"/>
      <c r="F502" s="6"/>
      <c r="G502" s="6"/>
      <c r="J502" s="6"/>
      <c r="K502" s="6"/>
      <c r="L502" s="6"/>
      <c r="M502" s="6"/>
      <c r="N502" s="6"/>
      <c r="O502" s="6"/>
      <c r="P502" s="6"/>
      <c r="Q502" s="6"/>
      <c r="R502" s="6"/>
      <c r="S502" s="6"/>
    </row>
    <row r="503" spans="1:19" ht="12.75" hidden="1" customHeight="1" x14ac:dyDescent="0.2">
      <c r="A503" s="6"/>
      <c r="B503" s="6"/>
      <c r="C503" s="6"/>
      <c r="D503" s="6"/>
      <c r="E503" s="6"/>
      <c r="F503" s="6"/>
      <c r="G503" s="6"/>
      <c r="J503" s="6"/>
      <c r="K503" s="6"/>
      <c r="L503" s="6"/>
      <c r="M503" s="6"/>
      <c r="N503" s="6"/>
      <c r="O503" s="6"/>
      <c r="P503" s="6"/>
      <c r="Q503" s="6"/>
      <c r="R503" s="6"/>
      <c r="S503" s="6"/>
    </row>
    <row r="504" spans="1:19" ht="12.75" hidden="1" customHeight="1" x14ac:dyDescent="0.2">
      <c r="A504" s="6"/>
      <c r="B504" s="6"/>
      <c r="C504" s="6"/>
      <c r="D504" s="6"/>
      <c r="E504" s="6"/>
      <c r="F504" s="6"/>
      <c r="G504" s="6"/>
      <c r="J504" s="6"/>
      <c r="K504" s="6"/>
      <c r="L504" s="6"/>
      <c r="M504" s="6"/>
      <c r="N504" s="6"/>
      <c r="O504" s="6"/>
      <c r="P504" s="6"/>
      <c r="Q504" s="6"/>
      <c r="R504" s="6"/>
      <c r="S504" s="6"/>
    </row>
    <row r="505" spans="1:19" ht="12.75" hidden="1" customHeight="1" x14ac:dyDescent="0.2">
      <c r="A505" s="6"/>
      <c r="B505" s="6"/>
      <c r="C505" s="6"/>
      <c r="D505" s="6"/>
      <c r="E505" s="6"/>
      <c r="F505" s="6"/>
      <c r="G505" s="6"/>
      <c r="J505" s="6"/>
      <c r="K505" s="6"/>
      <c r="L505" s="6"/>
      <c r="M505" s="6"/>
      <c r="N505" s="6"/>
      <c r="O505" s="6"/>
      <c r="P505" s="6"/>
      <c r="Q505" s="6"/>
      <c r="R505" s="6"/>
      <c r="S505" s="6"/>
    </row>
    <row r="506" spans="1:19" ht="12.75" hidden="1" customHeight="1" x14ac:dyDescent="0.2">
      <c r="A506" s="6"/>
      <c r="B506" s="6"/>
      <c r="C506" s="6"/>
      <c r="D506" s="6"/>
      <c r="E506" s="6"/>
      <c r="F506" s="6"/>
      <c r="G506" s="6"/>
      <c r="J506" s="6"/>
      <c r="K506" s="6"/>
      <c r="L506" s="6"/>
      <c r="M506" s="6"/>
      <c r="N506" s="6"/>
      <c r="O506" s="6"/>
      <c r="P506" s="6"/>
      <c r="Q506" s="6"/>
      <c r="R506" s="6"/>
      <c r="S506" s="6"/>
    </row>
    <row r="507" spans="1:19" ht="12.75" hidden="1" customHeight="1" x14ac:dyDescent="0.2">
      <c r="A507" s="6"/>
      <c r="B507" s="6"/>
      <c r="C507" s="6"/>
      <c r="D507" s="6"/>
      <c r="E507" s="6"/>
      <c r="F507" s="6"/>
      <c r="G507" s="6"/>
      <c r="J507" s="6"/>
      <c r="K507" s="6"/>
      <c r="L507" s="6"/>
      <c r="M507" s="6"/>
      <c r="N507" s="6"/>
      <c r="O507" s="6"/>
      <c r="P507" s="6"/>
      <c r="Q507" s="6"/>
      <c r="R507" s="6"/>
      <c r="S507" s="6"/>
    </row>
    <row r="508" spans="1:19" ht="12.75" hidden="1" customHeight="1" x14ac:dyDescent="0.2">
      <c r="A508" s="6"/>
      <c r="B508" s="6"/>
      <c r="C508" s="6"/>
      <c r="D508" s="6"/>
      <c r="E508" s="6"/>
      <c r="F508" s="6"/>
      <c r="G508" s="6"/>
      <c r="J508" s="6"/>
      <c r="K508" s="6"/>
      <c r="L508" s="6"/>
      <c r="M508" s="6"/>
      <c r="N508" s="6"/>
      <c r="O508" s="6"/>
      <c r="P508" s="6"/>
      <c r="Q508" s="6"/>
      <c r="R508" s="6"/>
      <c r="S508" s="6"/>
    </row>
    <row r="509" spans="1:19" ht="12.75" hidden="1" customHeight="1" x14ac:dyDescent="0.2">
      <c r="A509" s="6"/>
      <c r="B509" s="6"/>
      <c r="C509" s="6"/>
      <c r="D509" s="6"/>
      <c r="E509" s="6"/>
      <c r="F509" s="6"/>
      <c r="G509" s="6"/>
      <c r="J509" s="6"/>
      <c r="K509" s="6"/>
      <c r="L509" s="6"/>
      <c r="M509" s="6"/>
      <c r="N509" s="6"/>
      <c r="O509" s="6"/>
      <c r="P509" s="6"/>
      <c r="Q509" s="6"/>
      <c r="R509" s="6"/>
      <c r="S509" s="6"/>
    </row>
    <row r="510" spans="1:19" ht="12.75" hidden="1" customHeight="1" x14ac:dyDescent="0.2">
      <c r="A510" s="6"/>
      <c r="B510" s="6"/>
      <c r="C510" s="6"/>
      <c r="D510" s="6"/>
      <c r="E510" s="6"/>
      <c r="F510" s="6"/>
      <c r="G510" s="6"/>
      <c r="J510" s="6"/>
      <c r="K510" s="6"/>
      <c r="L510" s="6"/>
      <c r="M510" s="6"/>
      <c r="N510" s="6"/>
      <c r="O510" s="6"/>
      <c r="P510" s="6"/>
      <c r="Q510" s="6"/>
      <c r="R510" s="6"/>
      <c r="S510" s="6"/>
    </row>
    <row r="511" spans="1:19" ht="12.75" hidden="1" customHeight="1" x14ac:dyDescent="0.2">
      <c r="A511" s="6"/>
      <c r="B511" s="6"/>
      <c r="C511" s="6"/>
      <c r="D511" s="6"/>
      <c r="E511" s="6"/>
      <c r="F511" s="6"/>
      <c r="G511" s="6"/>
      <c r="J511" s="6"/>
      <c r="K511" s="6"/>
      <c r="L511" s="6"/>
      <c r="M511" s="6"/>
      <c r="N511" s="6"/>
      <c r="O511" s="6"/>
      <c r="P511" s="6"/>
      <c r="Q511" s="6"/>
      <c r="R511" s="6"/>
      <c r="S511" s="6"/>
    </row>
    <row r="512" spans="1:19" ht="12.75" hidden="1" customHeight="1" x14ac:dyDescent="0.2">
      <c r="A512" s="6"/>
      <c r="B512" s="6"/>
      <c r="C512" s="6"/>
      <c r="D512" s="6"/>
      <c r="E512" s="6"/>
      <c r="F512" s="6"/>
      <c r="G512" s="6"/>
      <c r="J512" s="6"/>
      <c r="K512" s="6"/>
      <c r="L512" s="6"/>
      <c r="M512" s="6"/>
      <c r="N512" s="6"/>
      <c r="O512" s="6"/>
      <c r="P512" s="6"/>
      <c r="Q512" s="6"/>
      <c r="R512" s="6"/>
      <c r="S512" s="6"/>
    </row>
    <row r="513" spans="1:19" ht="12.75" hidden="1" customHeight="1" x14ac:dyDescent="0.2">
      <c r="A513" s="6"/>
      <c r="B513" s="6"/>
      <c r="C513" s="6"/>
      <c r="D513" s="6"/>
      <c r="E513" s="6"/>
      <c r="F513" s="6"/>
      <c r="G513" s="6"/>
      <c r="J513" s="6"/>
      <c r="K513" s="6"/>
      <c r="L513" s="6"/>
      <c r="M513" s="6"/>
      <c r="N513" s="6"/>
      <c r="O513" s="6"/>
      <c r="P513" s="6"/>
      <c r="Q513" s="6"/>
      <c r="R513" s="6"/>
      <c r="S513" s="6"/>
    </row>
    <row r="514" spans="1:19" ht="12.75" hidden="1" customHeight="1" x14ac:dyDescent="0.2">
      <c r="A514" s="6"/>
      <c r="B514" s="6"/>
      <c r="C514" s="6"/>
      <c r="D514" s="6"/>
      <c r="E514" s="6"/>
      <c r="F514" s="6"/>
      <c r="G514" s="6"/>
      <c r="J514" s="6"/>
      <c r="K514" s="6"/>
      <c r="L514" s="6"/>
      <c r="M514" s="6"/>
      <c r="N514" s="6"/>
      <c r="O514" s="6"/>
      <c r="P514" s="6"/>
      <c r="Q514" s="6"/>
      <c r="R514" s="6"/>
      <c r="S514" s="6"/>
    </row>
    <row r="515" spans="1:19" ht="12.75" hidden="1" customHeight="1" x14ac:dyDescent="0.2">
      <c r="A515" s="6"/>
      <c r="B515" s="6"/>
      <c r="C515" s="6"/>
      <c r="D515" s="6"/>
      <c r="E515" s="6"/>
      <c r="F515" s="6"/>
      <c r="G515" s="6"/>
      <c r="J515" s="6"/>
      <c r="K515" s="6"/>
      <c r="L515" s="6"/>
      <c r="M515" s="6"/>
      <c r="N515" s="6"/>
      <c r="O515" s="6"/>
      <c r="P515" s="6"/>
      <c r="Q515" s="6"/>
      <c r="R515" s="6"/>
      <c r="S515" s="6"/>
    </row>
    <row r="516" spans="1:19" ht="12.75" hidden="1" customHeight="1" x14ac:dyDescent="0.2">
      <c r="A516" s="6"/>
      <c r="B516" s="6"/>
      <c r="C516" s="6"/>
      <c r="D516" s="6"/>
      <c r="E516" s="6"/>
      <c r="F516" s="6"/>
      <c r="G516" s="6"/>
      <c r="J516" s="6"/>
      <c r="K516" s="6"/>
      <c r="L516" s="6"/>
      <c r="M516" s="6"/>
      <c r="N516" s="6"/>
      <c r="O516" s="6"/>
      <c r="P516" s="6"/>
      <c r="Q516" s="6"/>
      <c r="R516" s="6"/>
      <c r="S516" s="6"/>
    </row>
    <row r="517" spans="1:19" ht="12.75" hidden="1" customHeight="1" x14ac:dyDescent="0.2">
      <c r="A517" s="6"/>
      <c r="B517" s="6"/>
      <c r="C517" s="6"/>
      <c r="D517" s="6"/>
      <c r="E517" s="6"/>
      <c r="F517" s="6"/>
      <c r="G517" s="6"/>
      <c r="J517" s="6"/>
      <c r="K517" s="6"/>
      <c r="L517" s="6"/>
      <c r="M517" s="6"/>
      <c r="N517" s="6"/>
      <c r="O517" s="6"/>
      <c r="P517" s="6"/>
      <c r="Q517" s="6"/>
      <c r="R517" s="6"/>
      <c r="S517" s="6"/>
    </row>
    <row r="518" spans="1:19" ht="12.75" hidden="1" customHeight="1" x14ac:dyDescent="0.2">
      <c r="A518" s="6"/>
      <c r="B518" s="6"/>
      <c r="C518" s="6"/>
      <c r="D518" s="6"/>
      <c r="E518" s="6"/>
      <c r="F518" s="6"/>
      <c r="G518" s="6"/>
      <c r="J518" s="6"/>
      <c r="K518" s="6"/>
      <c r="L518" s="6"/>
      <c r="M518" s="6"/>
      <c r="N518" s="6"/>
      <c r="O518" s="6"/>
      <c r="P518" s="6"/>
      <c r="Q518" s="6"/>
      <c r="R518" s="6"/>
      <c r="S518" s="6"/>
    </row>
    <row r="519" spans="1:19" ht="12.75" hidden="1" customHeight="1" x14ac:dyDescent="0.2">
      <c r="A519" s="6"/>
      <c r="B519" s="6"/>
      <c r="C519" s="6"/>
      <c r="D519" s="6"/>
      <c r="E519" s="6"/>
      <c r="F519" s="6"/>
      <c r="G519" s="6"/>
      <c r="J519" s="6"/>
      <c r="K519" s="6"/>
      <c r="L519" s="6"/>
      <c r="M519" s="6"/>
      <c r="N519" s="6"/>
      <c r="O519" s="6"/>
      <c r="P519" s="6"/>
      <c r="Q519" s="6"/>
      <c r="R519" s="6"/>
      <c r="S519" s="6"/>
    </row>
    <row r="520" spans="1:19" ht="12.75" hidden="1" customHeight="1" x14ac:dyDescent="0.2">
      <c r="A520" s="6"/>
      <c r="B520" s="6"/>
      <c r="C520" s="6"/>
      <c r="D520" s="6"/>
      <c r="E520" s="6"/>
      <c r="F520" s="6"/>
      <c r="G520" s="6"/>
      <c r="J520" s="6"/>
      <c r="K520" s="6"/>
      <c r="L520" s="6"/>
      <c r="M520" s="6"/>
      <c r="N520" s="6"/>
      <c r="O520" s="6"/>
      <c r="P520" s="6"/>
      <c r="Q520" s="6"/>
      <c r="R520" s="6"/>
      <c r="S520" s="6"/>
    </row>
    <row r="521" spans="1:19" ht="12.75" hidden="1" customHeight="1" x14ac:dyDescent="0.2">
      <c r="A521" s="6"/>
      <c r="B521" s="6"/>
      <c r="C521" s="6"/>
      <c r="D521" s="6"/>
      <c r="E521" s="6"/>
      <c r="F521" s="6"/>
      <c r="G521" s="6"/>
      <c r="J521" s="6"/>
      <c r="K521" s="6"/>
      <c r="L521" s="6"/>
      <c r="M521" s="6"/>
      <c r="N521" s="6"/>
      <c r="O521" s="6"/>
      <c r="P521" s="6"/>
      <c r="Q521" s="6"/>
      <c r="R521" s="6"/>
      <c r="S521" s="6"/>
    </row>
    <row r="522" spans="1:19" ht="12.75" hidden="1" customHeight="1" x14ac:dyDescent="0.2">
      <c r="A522" s="6"/>
      <c r="B522" s="6"/>
      <c r="C522" s="6"/>
      <c r="D522" s="6"/>
      <c r="E522" s="6"/>
      <c r="F522" s="6"/>
      <c r="G522" s="6"/>
      <c r="J522" s="6"/>
      <c r="K522" s="6"/>
      <c r="L522" s="6"/>
      <c r="M522" s="6"/>
      <c r="N522" s="6"/>
      <c r="O522" s="6"/>
      <c r="P522" s="6"/>
      <c r="Q522" s="6"/>
      <c r="R522" s="6"/>
      <c r="S522" s="6"/>
    </row>
    <row r="523" spans="1:19" ht="12.75" hidden="1" customHeight="1" x14ac:dyDescent="0.2">
      <c r="A523" s="6"/>
      <c r="B523" s="6"/>
      <c r="C523" s="6"/>
      <c r="D523" s="6"/>
      <c r="E523" s="6"/>
      <c r="F523" s="6"/>
      <c r="G523" s="6"/>
      <c r="J523" s="6"/>
      <c r="K523" s="6"/>
      <c r="L523" s="6"/>
      <c r="M523" s="6"/>
      <c r="N523" s="6"/>
      <c r="O523" s="6"/>
      <c r="P523" s="6"/>
      <c r="Q523" s="6"/>
      <c r="R523" s="6"/>
      <c r="S523" s="6"/>
    </row>
    <row r="524" spans="1:19" ht="12.75" hidden="1" customHeight="1" x14ac:dyDescent="0.2">
      <c r="A524" s="6"/>
      <c r="B524" s="6"/>
      <c r="C524" s="6"/>
      <c r="D524" s="6"/>
      <c r="E524" s="6"/>
      <c r="F524" s="6"/>
      <c r="G524" s="6"/>
      <c r="J524" s="6"/>
      <c r="K524" s="6"/>
      <c r="L524" s="6"/>
      <c r="M524" s="6"/>
      <c r="N524" s="6"/>
      <c r="O524" s="6"/>
      <c r="P524" s="6"/>
      <c r="Q524" s="6"/>
      <c r="R524" s="6"/>
      <c r="S524" s="6"/>
    </row>
    <row r="525" spans="1:19" ht="12.75" hidden="1" customHeight="1" x14ac:dyDescent="0.2">
      <c r="A525" s="6"/>
      <c r="B525" s="6"/>
      <c r="C525" s="6"/>
      <c r="D525" s="6"/>
      <c r="E525" s="6"/>
      <c r="F525" s="6"/>
      <c r="G525" s="6"/>
      <c r="J525" s="6"/>
      <c r="K525" s="6"/>
      <c r="L525" s="6"/>
      <c r="M525" s="6"/>
      <c r="N525" s="6"/>
      <c r="O525" s="6"/>
      <c r="P525" s="6"/>
      <c r="Q525" s="6"/>
      <c r="R525" s="6"/>
      <c r="S525" s="6"/>
    </row>
    <row r="526" spans="1:19" ht="12.75" hidden="1" customHeight="1" x14ac:dyDescent="0.2">
      <c r="A526" s="6"/>
      <c r="B526" s="6"/>
      <c r="C526" s="6"/>
      <c r="D526" s="6"/>
      <c r="E526" s="6"/>
      <c r="F526" s="6"/>
      <c r="G526" s="6"/>
      <c r="J526" s="6"/>
      <c r="K526" s="6"/>
      <c r="L526" s="6"/>
      <c r="M526" s="6"/>
      <c r="N526" s="6"/>
      <c r="O526" s="6"/>
      <c r="P526" s="6"/>
      <c r="Q526" s="6"/>
      <c r="R526" s="6"/>
      <c r="S526" s="6"/>
    </row>
    <row r="527" spans="1:19" ht="12.75" hidden="1" customHeight="1" x14ac:dyDescent="0.2">
      <c r="A527" s="6"/>
      <c r="B527" s="6"/>
      <c r="C527" s="6"/>
      <c r="D527" s="6"/>
      <c r="E527" s="6"/>
      <c r="F527" s="6"/>
      <c r="G527" s="6"/>
      <c r="J527" s="6"/>
      <c r="K527" s="6"/>
      <c r="L527" s="6"/>
      <c r="M527" s="6"/>
      <c r="N527" s="6"/>
      <c r="O527" s="6"/>
      <c r="P527" s="6"/>
      <c r="Q527" s="6"/>
      <c r="R527" s="6"/>
      <c r="S527" s="6"/>
    </row>
    <row r="528" spans="1:19" ht="12.75" hidden="1" customHeight="1" x14ac:dyDescent="0.2">
      <c r="A528" s="6"/>
      <c r="B528" s="6"/>
      <c r="C528" s="6"/>
      <c r="D528" s="6"/>
      <c r="E528" s="6"/>
      <c r="F528" s="6"/>
      <c r="G528" s="6"/>
      <c r="J528" s="6"/>
      <c r="K528" s="6"/>
      <c r="L528" s="6"/>
      <c r="M528" s="6"/>
      <c r="N528" s="6"/>
      <c r="O528" s="6"/>
      <c r="P528" s="6"/>
      <c r="Q528" s="6"/>
      <c r="R528" s="6"/>
      <c r="S528" s="6"/>
    </row>
    <row r="529" spans="1:19" ht="12.75" hidden="1" customHeight="1" x14ac:dyDescent="0.2">
      <c r="A529" s="6"/>
      <c r="B529" s="6"/>
      <c r="C529" s="6"/>
      <c r="D529" s="6"/>
      <c r="E529" s="6"/>
      <c r="F529" s="6"/>
      <c r="G529" s="6"/>
      <c r="J529" s="6"/>
      <c r="K529" s="6"/>
      <c r="L529" s="6"/>
      <c r="M529" s="6"/>
      <c r="N529" s="6"/>
      <c r="O529" s="6"/>
      <c r="P529" s="6"/>
      <c r="Q529" s="6"/>
      <c r="R529" s="6"/>
      <c r="S529" s="6"/>
    </row>
    <row r="530" spans="1:19" ht="12.75" hidden="1" customHeight="1" x14ac:dyDescent="0.2">
      <c r="A530" s="6"/>
      <c r="B530" s="6"/>
      <c r="C530" s="6"/>
      <c r="D530" s="6"/>
      <c r="E530" s="6"/>
      <c r="F530" s="6"/>
      <c r="G530" s="6"/>
      <c r="J530" s="6"/>
      <c r="K530" s="6"/>
      <c r="L530" s="6"/>
      <c r="M530" s="6"/>
      <c r="N530" s="6"/>
      <c r="O530" s="6"/>
      <c r="P530" s="6"/>
      <c r="Q530" s="6"/>
      <c r="R530" s="6"/>
      <c r="S530" s="6"/>
    </row>
    <row r="531" spans="1:19" ht="12.75" hidden="1" customHeight="1" x14ac:dyDescent="0.2">
      <c r="A531" s="6"/>
      <c r="B531" s="6"/>
      <c r="C531" s="6"/>
      <c r="D531" s="6"/>
      <c r="E531" s="6"/>
      <c r="F531" s="6"/>
      <c r="G531" s="6"/>
      <c r="J531" s="6"/>
      <c r="K531" s="6"/>
      <c r="L531" s="6"/>
      <c r="M531" s="6"/>
      <c r="N531" s="6"/>
      <c r="O531" s="6"/>
      <c r="P531" s="6"/>
      <c r="Q531" s="6"/>
      <c r="R531" s="6"/>
      <c r="S531" s="6"/>
    </row>
    <row r="532" spans="1:19" ht="12.75" hidden="1" customHeight="1" x14ac:dyDescent="0.2">
      <c r="A532" s="6"/>
      <c r="B532" s="6"/>
      <c r="C532" s="6"/>
      <c r="D532" s="6"/>
      <c r="E532" s="6"/>
      <c r="F532" s="6"/>
      <c r="G532" s="6"/>
      <c r="J532" s="6"/>
      <c r="K532" s="6"/>
      <c r="L532" s="6"/>
      <c r="M532" s="6"/>
      <c r="N532" s="6"/>
      <c r="O532" s="6"/>
      <c r="P532" s="6"/>
      <c r="Q532" s="6"/>
      <c r="R532" s="6"/>
      <c r="S532" s="6"/>
    </row>
    <row r="533" spans="1:19" ht="12.75" hidden="1" customHeight="1" x14ac:dyDescent="0.2">
      <c r="A533" s="6"/>
      <c r="B533" s="6"/>
      <c r="C533" s="6"/>
      <c r="D533" s="6"/>
      <c r="E533" s="6"/>
      <c r="F533" s="6"/>
      <c r="G533" s="6"/>
      <c r="J533" s="6"/>
      <c r="K533" s="6"/>
      <c r="L533" s="6"/>
      <c r="M533" s="6"/>
      <c r="N533" s="6"/>
      <c r="O533" s="6"/>
      <c r="P533" s="6"/>
      <c r="Q533" s="6"/>
      <c r="R533" s="6"/>
      <c r="S533" s="6"/>
    </row>
    <row r="534" spans="1:19" ht="12.75" hidden="1" customHeight="1" x14ac:dyDescent="0.2">
      <c r="A534" s="6"/>
      <c r="B534" s="6"/>
      <c r="C534" s="6"/>
      <c r="D534" s="6"/>
      <c r="E534" s="6"/>
      <c r="F534" s="6"/>
      <c r="G534" s="6"/>
      <c r="J534" s="6"/>
      <c r="K534" s="6"/>
      <c r="L534" s="6"/>
      <c r="M534" s="6"/>
      <c r="N534" s="6"/>
      <c r="O534" s="6"/>
      <c r="P534" s="6"/>
      <c r="Q534" s="6"/>
      <c r="R534" s="6"/>
      <c r="S534" s="6"/>
    </row>
    <row r="535" spans="1:19" ht="12.75" hidden="1" customHeight="1" x14ac:dyDescent="0.2">
      <c r="A535" s="6"/>
      <c r="B535" s="6"/>
      <c r="C535" s="6"/>
      <c r="D535" s="6"/>
      <c r="E535" s="6"/>
      <c r="F535" s="6"/>
      <c r="G535" s="6"/>
      <c r="J535" s="6"/>
      <c r="K535" s="6"/>
      <c r="L535" s="6"/>
      <c r="M535" s="6"/>
      <c r="N535" s="6"/>
      <c r="O535" s="6"/>
      <c r="P535" s="6"/>
      <c r="Q535" s="6"/>
      <c r="R535" s="6"/>
      <c r="S535" s="6"/>
    </row>
    <row r="536" spans="1:19" ht="12.75" hidden="1" customHeight="1" x14ac:dyDescent="0.2">
      <c r="A536" s="6"/>
      <c r="B536" s="6"/>
      <c r="C536" s="6"/>
      <c r="D536" s="6"/>
      <c r="E536" s="6"/>
      <c r="F536" s="6"/>
      <c r="G536" s="6"/>
      <c r="J536" s="6"/>
      <c r="K536" s="6"/>
      <c r="L536" s="6"/>
      <c r="M536" s="6"/>
      <c r="N536" s="6"/>
      <c r="O536" s="6"/>
      <c r="P536" s="6"/>
      <c r="Q536" s="6"/>
      <c r="R536" s="6"/>
      <c r="S536" s="6"/>
    </row>
    <row r="537" spans="1:19" ht="12.75" hidden="1" customHeight="1" x14ac:dyDescent="0.2">
      <c r="A537" s="6"/>
      <c r="B537" s="6"/>
      <c r="C537" s="6"/>
      <c r="D537" s="6"/>
      <c r="E537" s="6"/>
      <c r="F537" s="6"/>
      <c r="G537" s="6"/>
      <c r="J537" s="6"/>
      <c r="K537" s="6"/>
      <c r="L537" s="6"/>
      <c r="M537" s="6"/>
      <c r="N537" s="6"/>
      <c r="O537" s="6"/>
      <c r="P537" s="6"/>
      <c r="Q537" s="6"/>
      <c r="R537" s="6"/>
      <c r="S537" s="6"/>
    </row>
    <row r="538" spans="1:19" ht="12.75" hidden="1" customHeight="1" x14ac:dyDescent="0.2">
      <c r="A538" s="6"/>
      <c r="B538" s="6"/>
      <c r="C538" s="6"/>
      <c r="D538" s="6"/>
      <c r="E538" s="6"/>
      <c r="F538" s="6"/>
      <c r="G538" s="6"/>
      <c r="J538" s="6"/>
      <c r="K538" s="6"/>
      <c r="L538" s="6"/>
      <c r="M538" s="6"/>
      <c r="N538" s="6"/>
      <c r="O538" s="6"/>
      <c r="P538" s="6"/>
      <c r="Q538" s="6"/>
      <c r="R538" s="6"/>
      <c r="S538" s="6"/>
    </row>
    <row r="539" spans="1:19" ht="12.75" hidden="1" customHeight="1" x14ac:dyDescent="0.2">
      <c r="A539" s="6"/>
      <c r="B539" s="6"/>
      <c r="C539" s="6"/>
      <c r="D539" s="6"/>
      <c r="E539" s="6"/>
      <c r="F539" s="6"/>
      <c r="G539" s="6"/>
      <c r="J539" s="6"/>
      <c r="K539" s="6"/>
      <c r="L539" s="6"/>
      <c r="M539" s="6"/>
      <c r="N539" s="6"/>
      <c r="O539" s="6"/>
      <c r="P539" s="6"/>
      <c r="Q539" s="6"/>
      <c r="R539" s="6"/>
      <c r="S539" s="6"/>
    </row>
    <row r="540" spans="1:19" ht="12.75" hidden="1" customHeight="1" x14ac:dyDescent="0.2">
      <c r="A540" s="6"/>
      <c r="B540" s="6"/>
      <c r="C540" s="6"/>
      <c r="D540" s="6"/>
      <c r="E540" s="6"/>
      <c r="F540" s="6"/>
      <c r="G540" s="6"/>
      <c r="J540" s="6"/>
      <c r="K540" s="6"/>
      <c r="L540" s="6"/>
      <c r="M540" s="6"/>
      <c r="N540" s="6"/>
      <c r="O540" s="6"/>
      <c r="P540" s="6"/>
      <c r="Q540" s="6"/>
      <c r="R540" s="6"/>
      <c r="S540" s="6"/>
    </row>
    <row r="541" spans="1:19" ht="12.75" hidden="1" customHeight="1" x14ac:dyDescent="0.2">
      <c r="A541" s="6"/>
      <c r="B541" s="6"/>
      <c r="C541" s="6"/>
      <c r="D541" s="6"/>
      <c r="E541" s="6"/>
      <c r="F541" s="6"/>
      <c r="G541" s="6"/>
      <c r="J541" s="6"/>
      <c r="K541" s="6"/>
      <c r="L541" s="6"/>
      <c r="M541" s="6"/>
      <c r="N541" s="6"/>
      <c r="O541" s="6"/>
      <c r="P541" s="6"/>
      <c r="Q541" s="6"/>
      <c r="R541" s="6"/>
      <c r="S541" s="6"/>
    </row>
    <row r="542" spans="1:19" ht="12.75" hidden="1" customHeight="1" x14ac:dyDescent="0.2">
      <c r="A542" s="6"/>
      <c r="B542" s="6"/>
      <c r="C542" s="6"/>
      <c r="D542" s="6"/>
      <c r="E542" s="6"/>
      <c r="F542" s="6"/>
      <c r="G542" s="6"/>
      <c r="J542" s="6"/>
      <c r="K542" s="6"/>
      <c r="L542" s="6"/>
      <c r="M542" s="6"/>
      <c r="N542" s="6"/>
      <c r="O542" s="6"/>
      <c r="P542" s="6"/>
      <c r="Q542" s="6"/>
      <c r="R542" s="6"/>
      <c r="S542" s="6"/>
    </row>
    <row r="543" spans="1:19" ht="12.75" hidden="1" customHeight="1" x14ac:dyDescent="0.2">
      <c r="A543" s="6"/>
      <c r="B543" s="6"/>
      <c r="C543" s="6"/>
      <c r="D543" s="6"/>
      <c r="E543" s="6"/>
      <c r="F543" s="6"/>
      <c r="G543" s="6"/>
      <c r="J543" s="6"/>
      <c r="K543" s="6"/>
      <c r="L543" s="6"/>
      <c r="M543" s="6"/>
      <c r="N543" s="6"/>
      <c r="O543" s="6"/>
      <c r="P543" s="6"/>
      <c r="Q543" s="6"/>
      <c r="R543" s="6"/>
      <c r="S543" s="6"/>
    </row>
    <row r="544" spans="1:19" ht="12.75" hidden="1" customHeight="1" x14ac:dyDescent="0.2">
      <c r="A544" s="6"/>
      <c r="B544" s="6"/>
      <c r="C544" s="6"/>
      <c r="D544" s="6"/>
      <c r="E544" s="6"/>
      <c r="F544" s="6"/>
      <c r="G544" s="6"/>
      <c r="J544" s="6"/>
      <c r="K544" s="6"/>
      <c r="L544" s="6"/>
      <c r="M544" s="6"/>
      <c r="N544" s="6"/>
      <c r="O544" s="6"/>
      <c r="P544" s="6"/>
      <c r="Q544" s="6"/>
      <c r="R544" s="6"/>
      <c r="S544" s="6"/>
    </row>
    <row r="545" spans="1:19" ht="12.75" hidden="1" customHeight="1" x14ac:dyDescent="0.2">
      <c r="A545" s="6"/>
      <c r="B545" s="6"/>
      <c r="C545" s="6"/>
      <c r="D545" s="6"/>
      <c r="E545" s="6"/>
      <c r="F545" s="6"/>
      <c r="G545" s="6"/>
      <c r="J545" s="6"/>
      <c r="K545" s="6"/>
      <c r="L545" s="6"/>
      <c r="M545" s="6"/>
      <c r="N545" s="6"/>
      <c r="O545" s="6"/>
      <c r="P545" s="6"/>
      <c r="Q545" s="6"/>
      <c r="R545" s="6"/>
      <c r="S545" s="6"/>
    </row>
    <row r="546" spans="1:19" ht="12.75" hidden="1" customHeight="1" x14ac:dyDescent="0.2">
      <c r="A546" s="6"/>
      <c r="B546" s="6"/>
      <c r="C546" s="6"/>
      <c r="D546" s="6"/>
      <c r="E546" s="6"/>
      <c r="F546" s="6"/>
      <c r="G546" s="6"/>
      <c r="J546" s="6"/>
      <c r="K546" s="6"/>
      <c r="L546" s="6"/>
      <c r="M546" s="6"/>
      <c r="N546" s="6"/>
      <c r="O546" s="6"/>
      <c r="P546" s="6"/>
      <c r="Q546" s="6"/>
      <c r="R546" s="6"/>
      <c r="S546" s="6"/>
    </row>
    <row r="547" spans="1:19" ht="12.75" hidden="1" customHeight="1" x14ac:dyDescent="0.2">
      <c r="A547" s="6"/>
      <c r="B547" s="6"/>
      <c r="C547" s="6"/>
      <c r="D547" s="6"/>
      <c r="E547" s="6"/>
      <c r="F547" s="6"/>
      <c r="G547" s="6"/>
      <c r="J547" s="6"/>
      <c r="K547" s="6"/>
      <c r="L547" s="6"/>
      <c r="M547" s="6"/>
      <c r="N547" s="6"/>
      <c r="O547" s="6"/>
      <c r="P547" s="6"/>
      <c r="Q547" s="6"/>
      <c r="R547" s="6"/>
      <c r="S547" s="6"/>
    </row>
    <row r="548" spans="1:19" ht="12.75" hidden="1" customHeight="1" x14ac:dyDescent="0.2">
      <c r="A548" s="6"/>
      <c r="B548" s="6"/>
      <c r="C548" s="6"/>
      <c r="D548" s="6"/>
      <c r="E548" s="6"/>
      <c r="F548" s="6"/>
      <c r="G548" s="6"/>
      <c r="J548" s="6"/>
      <c r="K548" s="6"/>
      <c r="L548" s="6"/>
      <c r="M548" s="6"/>
      <c r="N548" s="6"/>
      <c r="O548" s="6"/>
      <c r="P548" s="6"/>
      <c r="Q548" s="6"/>
      <c r="R548" s="6"/>
      <c r="S548" s="6"/>
    </row>
    <row r="549" spans="1:19" ht="12.75" hidden="1" customHeight="1" x14ac:dyDescent="0.2">
      <c r="A549" s="6"/>
      <c r="B549" s="6"/>
      <c r="C549" s="6"/>
      <c r="D549" s="6"/>
      <c r="E549" s="6"/>
      <c r="F549" s="6"/>
      <c r="G549" s="6"/>
      <c r="J549" s="6"/>
      <c r="K549" s="6"/>
      <c r="L549" s="6"/>
      <c r="M549" s="6"/>
      <c r="N549" s="6"/>
      <c r="O549" s="6"/>
      <c r="P549" s="6"/>
      <c r="Q549" s="6"/>
      <c r="R549" s="6"/>
      <c r="S549" s="6"/>
    </row>
    <row r="550" spans="1:19" ht="12.75" hidden="1" customHeight="1" x14ac:dyDescent="0.2">
      <c r="A550" s="6"/>
      <c r="B550" s="6"/>
      <c r="C550" s="6"/>
      <c r="D550" s="6"/>
      <c r="E550" s="6"/>
      <c r="F550" s="6"/>
      <c r="G550" s="6"/>
      <c r="J550" s="6"/>
      <c r="K550" s="6"/>
      <c r="L550" s="6"/>
      <c r="M550" s="6"/>
      <c r="N550" s="6"/>
      <c r="O550" s="6"/>
      <c r="P550" s="6"/>
      <c r="Q550" s="6"/>
      <c r="R550" s="6"/>
      <c r="S550" s="6"/>
    </row>
    <row r="551" spans="1:19" ht="12.75" hidden="1" customHeight="1" x14ac:dyDescent="0.2">
      <c r="A551" s="6"/>
      <c r="B551" s="6"/>
      <c r="C551" s="6"/>
      <c r="D551" s="6"/>
      <c r="E551" s="6"/>
      <c r="F551" s="6"/>
      <c r="G551" s="6"/>
      <c r="J551" s="6"/>
      <c r="K551" s="6"/>
      <c r="L551" s="6"/>
      <c r="M551" s="6"/>
      <c r="N551" s="6"/>
      <c r="O551" s="6"/>
      <c r="P551" s="6"/>
      <c r="Q551" s="6"/>
      <c r="R551" s="6"/>
      <c r="S551" s="6"/>
    </row>
    <row r="552" spans="1:19" ht="12.75" hidden="1" customHeight="1" x14ac:dyDescent="0.2">
      <c r="A552" s="6"/>
      <c r="B552" s="6"/>
      <c r="C552" s="6"/>
      <c r="D552" s="6"/>
      <c r="E552" s="6"/>
      <c r="F552" s="6"/>
      <c r="G552" s="6"/>
      <c r="J552" s="6"/>
      <c r="K552" s="6"/>
      <c r="L552" s="6"/>
      <c r="M552" s="6"/>
      <c r="N552" s="6"/>
      <c r="O552" s="6"/>
      <c r="P552" s="6"/>
      <c r="Q552" s="6"/>
      <c r="R552" s="6"/>
      <c r="S552" s="6"/>
    </row>
    <row r="553" spans="1:19" ht="12.75" hidden="1" customHeight="1" x14ac:dyDescent="0.2">
      <c r="A553" s="6"/>
      <c r="B553" s="6"/>
      <c r="C553" s="6"/>
      <c r="D553" s="6"/>
      <c r="E553" s="6"/>
      <c r="F553" s="6"/>
      <c r="G553" s="6"/>
      <c r="J553" s="6"/>
      <c r="K553" s="6"/>
      <c r="L553" s="6"/>
      <c r="M553" s="6"/>
      <c r="N553" s="6"/>
      <c r="O553" s="6"/>
      <c r="P553" s="6"/>
      <c r="Q553" s="6"/>
      <c r="R553" s="6"/>
      <c r="S553" s="6"/>
    </row>
    <row r="554" spans="1:19" ht="12.75" hidden="1" customHeight="1" x14ac:dyDescent="0.2">
      <c r="A554" s="6"/>
      <c r="B554" s="6"/>
      <c r="C554" s="6"/>
      <c r="D554" s="6"/>
      <c r="E554" s="6"/>
      <c r="F554" s="6"/>
      <c r="G554" s="6"/>
      <c r="J554" s="6"/>
      <c r="K554" s="6"/>
      <c r="L554" s="6"/>
      <c r="M554" s="6"/>
      <c r="N554" s="6"/>
      <c r="O554" s="6"/>
      <c r="P554" s="6"/>
      <c r="Q554" s="6"/>
      <c r="R554" s="6"/>
      <c r="S554" s="6"/>
    </row>
    <row r="555" spans="1:19" ht="12.75" hidden="1" customHeight="1" x14ac:dyDescent="0.2">
      <c r="A555" s="6"/>
      <c r="B555" s="6"/>
      <c r="C555" s="6"/>
      <c r="D555" s="6"/>
      <c r="E555" s="6"/>
      <c r="F555" s="6"/>
      <c r="G555" s="6"/>
      <c r="J555" s="6"/>
      <c r="K555" s="6"/>
      <c r="L555" s="6"/>
      <c r="M555" s="6"/>
      <c r="N555" s="6"/>
      <c r="O555" s="6"/>
      <c r="P555" s="6"/>
      <c r="Q555" s="6"/>
      <c r="R555" s="6"/>
      <c r="S555" s="6"/>
    </row>
    <row r="556" spans="1:19" ht="12.75" hidden="1" customHeight="1" x14ac:dyDescent="0.2">
      <c r="A556" s="6"/>
      <c r="B556" s="6"/>
      <c r="C556" s="6"/>
      <c r="D556" s="6"/>
      <c r="E556" s="6"/>
      <c r="F556" s="6"/>
      <c r="G556" s="6"/>
      <c r="J556" s="6"/>
      <c r="K556" s="6"/>
      <c r="L556" s="6"/>
      <c r="M556" s="6"/>
      <c r="N556" s="6"/>
      <c r="O556" s="6"/>
      <c r="P556" s="6"/>
      <c r="Q556" s="6"/>
      <c r="R556" s="6"/>
      <c r="S556" s="6"/>
    </row>
    <row r="557" spans="1:19" ht="12.75" hidden="1" customHeight="1" x14ac:dyDescent="0.2">
      <c r="A557" s="6"/>
      <c r="B557" s="6"/>
      <c r="C557" s="6"/>
      <c r="D557" s="6"/>
      <c r="E557" s="6"/>
      <c r="F557" s="6"/>
      <c r="G557" s="6"/>
      <c r="J557" s="6"/>
      <c r="K557" s="6"/>
      <c r="L557" s="6"/>
      <c r="M557" s="6"/>
      <c r="N557" s="6"/>
      <c r="O557" s="6"/>
      <c r="P557" s="6"/>
      <c r="Q557" s="6"/>
      <c r="R557" s="6"/>
      <c r="S557" s="6"/>
    </row>
    <row r="558" spans="1:19" ht="12.75" hidden="1" customHeight="1" x14ac:dyDescent="0.2">
      <c r="A558" s="6"/>
      <c r="B558" s="6"/>
      <c r="C558" s="6"/>
      <c r="D558" s="6"/>
      <c r="E558" s="6"/>
      <c r="F558" s="6"/>
      <c r="G558" s="6"/>
      <c r="J558" s="6"/>
      <c r="K558" s="6"/>
      <c r="L558" s="6"/>
      <c r="M558" s="6"/>
      <c r="N558" s="6"/>
      <c r="O558" s="6"/>
      <c r="P558" s="6"/>
      <c r="Q558" s="6"/>
      <c r="R558" s="6"/>
      <c r="S558" s="6"/>
    </row>
    <row r="559" spans="1:19" ht="12.75" hidden="1" customHeight="1" x14ac:dyDescent="0.2">
      <c r="A559" s="6"/>
      <c r="B559" s="6"/>
      <c r="C559" s="6"/>
      <c r="D559" s="6"/>
      <c r="E559" s="6"/>
      <c r="F559" s="6"/>
      <c r="G559" s="6"/>
      <c r="J559" s="6"/>
      <c r="K559" s="6"/>
      <c r="L559" s="6"/>
      <c r="M559" s="6"/>
      <c r="N559" s="6"/>
      <c r="O559" s="6"/>
      <c r="P559" s="6"/>
      <c r="Q559" s="6"/>
      <c r="R559" s="6"/>
      <c r="S559" s="6"/>
    </row>
    <row r="560" spans="1:19" ht="12.75" hidden="1" customHeight="1" x14ac:dyDescent="0.2">
      <c r="A560" s="6"/>
      <c r="B560" s="6"/>
      <c r="C560" s="6"/>
      <c r="D560" s="6"/>
      <c r="E560" s="6"/>
      <c r="F560" s="6"/>
      <c r="G560" s="6"/>
      <c r="J560" s="6"/>
      <c r="K560" s="6"/>
      <c r="L560" s="6"/>
      <c r="M560" s="6"/>
      <c r="N560" s="6"/>
      <c r="O560" s="6"/>
      <c r="P560" s="6"/>
      <c r="Q560" s="6"/>
      <c r="R560" s="6"/>
      <c r="S560" s="6"/>
    </row>
    <row r="561" spans="1:19" ht="12.75" hidden="1" customHeight="1" x14ac:dyDescent="0.2">
      <c r="A561" s="6"/>
      <c r="B561" s="6"/>
      <c r="C561" s="6"/>
      <c r="D561" s="6"/>
      <c r="E561" s="6"/>
      <c r="F561" s="6"/>
      <c r="G561" s="6"/>
      <c r="J561" s="6"/>
      <c r="K561" s="6"/>
      <c r="L561" s="6"/>
      <c r="M561" s="6"/>
      <c r="N561" s="6"/>
      <c r="O561" s="6"/>
      <c r="P561" s="6"/>
      <c r="Q561" s="6"/>
      <c r="R561" s="6"/>
      <c r="S561" s="6"/>
    </row>
    <row r="562" spans="1:19" ht="12.75" hidden="1" customHeight="1" x14ac:dyDescent="0.2">
      <c r="A562" s="6"/>
      <c r="B562" s="6"/>
      <c r="C562" s="6"/>
      <c r="D562" s="6"/>
      <c r="E562" s="6"/>
      <c r="F562" s="6"/>
      <c r="G562" s="6"/>
      <c r="J562" s="6"/>
      <c r="K562" s="6"/>
      <c r="L562" s="6"/>
      <c r="M562" s="6"/>
      <c r="N562" s="6"/>
      <c r="O562" s="6"/>
      <c r="P562" s="6"/>
      <c r="Q562" s="6"/>
      <c r="R562" s="6"/>
      <c r="S562" s="6"/>
    </row>
    <row r="563" spans="1:19" ht="12.75" hidden="1" customHeight="1" x14ac:dyDescent="0.2">
      <c r="A563" s="6"/>
      <c r="B563" s="6"/>
      <c r="C563" s="6"/>
      <c r="D563" s="6"/>
      <c r="E563" s="6"/>
      <c r="F563" s="6"/>
      <c r="G563" s="6"/>
      <c r="J563" s="6"/>
      <c r="K563" s="6"/>
      <c r="L563" s="6"/>
      <c r="M563" s="6"/>
      <c r="N563" s="6"/>
      <c r="O563" s="6"/>
      <c r="P563" s="6"/>
      <c r="Q563" s="6"/>
      <c r="R563" s="6"/>
      <c r="S563" s="6"/>
    </row>
    <row r="564" spans="1:19" ht="12.75" hidden="1" customHeight="1" x14ac:dyDescent="0.2">
      <c r="A564" s="6"/>
      <c r="B564" s="6"/>
      <c r="C564" s="6"/>
      <c r="D564" s="6"/>
      <c r="E564" s="6"/>
      <c r="F564" s="6"/>
      <c r="G564" s="6"/>
      <c r="J564" s="6"/>
      <c r="K564" s="6"/>
      <c r="L564" s="6"/>
      <c r="M564" s="6"/>
      <c r="N564" s="6"/>
      <c r="O564" s="6"/>
      <c r="P564" s="6"/>
      <c r="Q564" s="6"/>
      <c r="R564" s="6"/>
      <c r="S564" s="6"/>
    </row>
    <row r="565" spans="1:19" ht="12.75" hidden="1" customHeight="1" x14ac:dyDescent="0.2">
      <c r="A565" s="6"/>
      <c r="B565" s="6"/>
      <c r="C565" s="6"/>
      <c r="D565" s="6"/>
      <c r="E565" s="6"/>
      <c r="F565" s="6"/>
      <c r="G565" s="6"/>
      <c r="J565" s="6"/>
      <c r="K565" s="6"/>
      <c r="L565" s="6"/>
      <c r="M565" s="6"/>
      <c r="N565" s="6"/>
      <c r="O565" s="6"/>
      <c r="P565" s="6"/>
      <c r="Q565" s="6"/>
      <c r="R565" s="6"/>
      <c r="S565" s="6"/>
    </row>
    <row r="566" spans="1:19" ht="12.75" hidden="1" customHeight="1" x14ac:dyDescent="0.2">
      <c r="A566" s="6"/>
      <c r="B566" s="6"/>
      <c r="C566" s="6"/>
      <c r="D566" s="6"/>
      <c r="E566" s="6"/>
      <c r="F566" s="6"/>
      <c r="G566" s="6"/>
      <c r="J566" s="6"/>
      <c r="K566" s="6"/>
      <c r="L566" s="6"/>
      <c r="M566" s="6"/>
      <c r="N566" s="6"/>
      <c r="O566" s="6"/>
      <c r="P566" s="6"/>
      <c r="Q566" s="6"/>
      <c r="R566" s="6"/>
      <c r="S566" s="6"/>
    </row>
    <row r="567" spans="1:19" ht="12.75" hidden="1" customHeight="1" x14ac:dyDescent="0.2">
      <c r="A567" s="6"/>
      <c r="B567" s="6"/>
      <c r="C567" s="6"/>
      <c r="D567" s="6"/>
      <c r="E567" s="6"/>
      <c r="F567" s="6"/>
      <c r="G567" s="6"/>
      <c r="J567" s="6"/>
      <c r="K567" s="6"/>
      <c r="L567" s="6"/>
      <c r="M567" s="6"/>
      <c r="N567" s="6"/>
      <c r="O567" s="6"/>
      <c r="P567" s="6"/>
      <c r="Q567" s="6"/>
      <c r="R567" s="6"/>
      <c r="S567" s="6"/>
    </row>
    <row r="568" spans="1:19" ht="12.75" hidden="1" customHeight="1" x14ac:dyDescent="0.2">
      <c r="A568" s="6"/>
      <c r="B568" s="6"/>
      <c r="C568" s="6"/>
      <c r="D568" s="6"/>
      <c r="E568" s="6"/>
      <c r="F568" s="6"/>
      <c r="G568" s="6"/>
      <c r="J568" s="6"/>
      <c r="K568" s="6"/>
      <c r="L568" s="6"/>
      <c r="M568" s="6"/>
      <c r="N568" s="6"/>
      <c r="O568" s="6"/>
      <c r="P568" s="6"/>
      <c r="Q568" s="6"/>
      <c r="R568" s="6"/>
      <c r="S568" s="6"/>
    </row>
    <row r="569" spans="1:19" ht="12.75" hidden="1" customHeight="1" x14ac:dyDescent="0.2">
      <c r="A569" s="6"/>
      <c r="B569" s="6"/>
      <c r="C569" s="6"/>
      <c r="D569" s="6"/>
      <c r="E569" s="6"/>
      <c r="F569" s="6"/>
      <c r="G569" s="6"/>
      <c r="J569" s="6"/>
      <c r="K569" s="6"/>
      <c r="L569" s="6"/>
      <c r="M569" s="6"/>
      <c r="N569" s="6"/>
      <c r="O569" s="6"/>
      <c r="P569" s="6"/>
      <c r="Q569" s="6"/>
      <c r="R569" s="6"/>
      <c r="S569" s="6"/>
    </row>
    <row r="570" spans="1:19" ht="12.75" hidden="1" customHeight="1" x14ac:dyDescent="0.2">
      <c r="A570" s="6"/>
      <c r="B570" s="6"/>
      <c r="C570" s="6"/>
      <c r="D570" s="6"/>
      <c r="E570" s="6"/>
      <c r="F570" s="6"/>
      <c r="G570" s="6"/>
      <c r="J570" s="6"/>
      <c r="K570" s="6"/>
      <c r="L570" s="6"/>
      <c r="M570" s="6"/>
      <c r="N570" s="6"/>
      <c r="O570" s="6"/>
      <c r="P570" s="6"/>
      <c r="Q570" s="6"/>
      <c r="R570" s="6"/>
      <c r="S570" s="6"/>
    </row>
    <row r="571" spans="1:19" ht="12.75" hidden="1" customHeight="1" x14ac:dyDescent="0.2">
      <c r="A571" s="6"/>
      <c r="B571" s="6"/>
      <c r="C571" s="6"/>
      <c r="D571" s="6"/>
      <c r="E571" s="6"/>
      <c r="F571" s="6"/>
      <c r="G571" s="6"/>
      <c r="J571" s="6"/>
      <c r="K571" s="6"/>
      <c r="L571" s="6"/>
      <c r="M571" s="6"/>
      <c r="N571" s="6"/>
      <c r="O571" s="6"/>
      <c r="P571" s="6"/>
      <c r="Q571" s="6"/>
      <c r="R571" s="6"/>
      <c r="S571" s="6"/>
    </row>
    <row r="572" spans="1:19" ht="12.75" hidden="1" customHeight="1" x14ac:dyDescent="0.2">
      <c r="A572" s="6"/>
      <c r="B572" s="6"/>
      <c r="C572" s="6"/>
      <c r="D572" s="6"/>
      <c r="E572" s="6"/>
      <c r="F572" s="6"/>
      <c r="G572" s="6"/>
      <c r="J572" s="6"/>
      <c r="K572" s="6"/>
      <c r="L572" s="6"/>
      <c r="M572" s="6"/>
      <c r="N572" s="6"/>
      <c r="O572" s="6"/>
      <c r="P572" s="6"/>
      <c r="Q572" s="6"/>
      <c r="R572" s="6"/>
      <c r="S572" s="6"/>
    </row>
    <row r="573" spans="1:19" ht="12.75" hidden="1" customHeight="1" x14ac:dyDescent="0.2">
      <c r="A573" s="6"/>
      <c r="B573" s="6"/>
      <c r="C573" s="6"/>
      <c r="D573" s="6"/>
      <c r="E573" s="6"/>
      <c r="F573" s="6"/>
      <c r="G573" s="6"/>
      <c r="J573" s="6"/>
      <c r="K573" s="6"/>
      <c r="L573" s="6"/>
      <c r="M573" s="6"/>
      <c r="N573" s="6"/>
      <c r="O573" s="6"/>
      <c r="P573" s="6"/>
      <c r="Q573" s="6"/>
      <c r="R573" s="6"/>
      <c r="S573" s="6"/>
    </row>
    <row r="574" spans="1:19" ht="12.75" hidden="1" customHeight="1" x14ac:dyDescent="0.2">
      <c r="A574" s="6"/>
      <c r="B574" s="6"/>
      <c r="C574" s="6"/>
      <c r="D574" s="6"/>
      <c r="E574" s="6"/>
      <c r="F574" s="6"/>
      <c r="G574" s="6"/>
      <c r="J574" s="6"/>
      <c r="K574" s="6"/>
      <c r="L574" s="6"/>
      <c r="M574" s="6"/>
      <c r="N574" s="6"/>
      <c r="O574" s="6"/>
      <c r="P574" s="6"/>
      <c r="Q574" s="6"/>
      <c r="R574" s="6"/>
      <c r="S574" s="6"/>
    </row>
    <row r="575" spans="1:19" ht="12.75" hidden="1" customHeight="1" x14ac:dyDescent="0.2">
      <c r="A575" s="6"/>
      <c r="B575" s="6"/>
      <c r="C575" s="6"/>
      <c r="D575" s="6"/>
      <c r="E575" s="6"/>
      <c r="F575" s="6"/>
      <c r="G575" s="6"/>
      <c r="J575" s="6"/>
      <c r="K575" s="6"/>
      <c r="L575" s="6"/>
      <c r="M575" s="6"/>
      <c r="N575" s="6"/>
      <c r="O575" s="6"/>
      <c r="P575" s="6"/>
      <c r="Q575" s="6"/>
      <c r="R575" s="6"/>
      <c r="S575" s="6"/>
    </row>
    <row r="576" spans="1:19" ht="12.75" hidden="1" customHeight="1" x14ac:dyDescent="0.2">
      <c r="A576" s="6"/>
      <c r="B576" s="6"/>
      <c r="C576" s="6"/>
      <c r="D576" s="6"/>
      <c r="E576" s="6"/>
      <c r="F576" s="6"/>
      <c r="G576" s="6"/>
      <c r="J576" s="6"/>
      <c r="K576" s="6"/>
      <c r="L576" s="6"/>
      <c r="M576" s="6"/>
      <c r="N576" s="6"/>
      <c r="O576" s="6"/>
      <c r="P576" s="6"/>
      <c r="Q576" s="6"/>
      <c r="R576" s="6"/>
      <c r="S576" s="6"/>
    </row>
    <row r="577" spans="1:19" ht="12.75" hidden="1" customHeight="1" x14ac:dyDescent="0.2">
      <c r="A577" s="6"/>
      <c r="B577" s="6"/>
      <c r="C577" s="6"/>
      <c r="D577" s="6"/>
      <c r="E577" s="6"/>
      <c r="F577" s="6"/>
      <c r="G577" s="6"/>
      <c r="J577" s="6"/>
      <c r="K577" s="6"/>
      <c r="L577" s="6"/>
      <c r="M577" s="6"/>
      <c r="N577" s="6"/>
      <c r="O577" s="6"/>
      <c r="P577" s="6"/>
      <c r="Q577" s="6"/>
      <c r="R577" s="6"/>
      <c r="S577" s="6"/>
    </row>
    <row r="578" spans="1:19" ht="12.75" hidden="1" customHeight="1" x14ac:dyDescent="0.2">
      <c r="A578" s="6"/>
      <c r="B578" s="6"/>
      <c r="C578" s="6"/>
      <c r="D578" s="6"/>
      <c r="E578" s="6"/>
      <c r="F578" s="6"/>
      <c r="G578" s="6"/>
      <c r="J578" s="6"/>
      <c r="K578" s="6"/>
      <c r="L578" s="6"/>
      <c r="M578" s="6"/>
      <c r="N578" s="6"/>
      <c r="O578" s="6"/>
      <c r="P578" s="6"/>
      <c r="Q578" s="6"/>
      <c r="R578" s="6"/>
      <c r="S578" s="6"/>
    </row>
    <row r="579" spans="1:19" ht="12.75" hidden="1" customHeight="1" x14ac:dyDescent="0.2">
      <c r="A579" s="6"/>
      <c r="B579" s="6"/>
      <c r="C579" s="6"/>
      <c r="D579" s="6"/>
      <c r="E579" s="6"/>
      <c r="F579" s="6"/>
      <c r="G579" s="6"/>
      <c r="J579" s="6"/>
      <c r="K579" s="6"/>
      <c r="L579" s="6"/>
      <c r="M579" s="6"/>
      <c r="N579" s="6"/>
      <c r="O579" s="6"/>
      <c r="P579" s="6"/>
      <c r="Q579" s="6"/>
      <c r="R579" s="6"/>
      <c r="S579" s="6"/>
    </row>
    <row r="580" spans="1:19" ht="12.75" hidden="1" customHeight="1" x14ac:dyDescent="0.2">
      <c r="A580" s="6"/>
      <c r="B580" s="6"/>
      <c r="C580" s="6"/>
      <c r="D580" s="6"/>
      <c r="E580" s="6"/>
      <c r="F580" s="6"/>
      <c r="G580" s="6"/>
      <c r="J580" s="6"/>
      <c r="K580" s="6"/>
      <c r="L580" s="6"/>
      <c r="M580" s="6"/>
      <c r="N580" s="6"/>
      <c r="O580" s="6"/>
      <c r="P580" s="6"/>
      <c r="Q580" s="6"/>
      <c r="R580" s="6"/>
      <c r="S580" s="6"/>
    </row>
    <row r="581" spans="1:19" ht="12.75" hidden="1" customHeight="1" x14ac:dyDescent="0.2">
      <c r="A581" s="6"/>
      <c r="B581" s="6"/>
      <c r="C581" s="6"/>
      <c r="D581" s="6"/>
      <c r="E581" s="6"/>
      <c r="F581" s="6"/>
      <c r="G581" s="6"/>
      <c r="J581" s="6"/>
      <c r="K581" s="6"/>
      <c r="L581" s="6"/>
      <c r="M581" s="6"/>
      <c r="N581" s="6"/>
      <c r="O581" s="6"/>
      <c r="P581" s="6"/>
      <c r="Q581" s="6"/>
      <c r="R581" s="6"/>
      <c r="S581" s="6"/>
    </row>
    <row r="582" spans="1:19" ht="12.75" hidden="1" customHeight="1" x14ac:dyDescent="0.2">
      <c r="A582" s="6"/>
      <c r="B582" s="6"/>
      <c r="C582" s="6"/>
      <c r="D582" s="6"/>
      <c r="E582" s="6"/>
      <c r="F582" s="6"/>
      <c r="G582" s="6"/>
      <c r="J582" s="6"/>
      <c r="K582" s="6"/>
      <c r="L582" s="6"/>
      <c r="M582" s="6"/>
      <c r="N582" s="6"/>
      <c r="O582" s="6"/>
      <c r="P582" s="6"/>
      <c r="Q582" s="6"/>
      <c r="R582" s="6"/>
      <c r="S582" s="6"/>
    </row>
    <row r="583" spans="1:19" ht="12.75" hidden="1" customHeight="1" x14ac:dyDescent="0.2">
      <c r="A583" s="6"/>
      <c r="B583" s="6"/>
      <c r="C583" s="6"/>
      <c r="D583" s="6"/>
      <c r="E583" s="6"/>
      <c r="F583" s="6"/>
      <c r="G583" s="6"/>
      <c r="J583" s="6"/>
      <c r="K583" s="6"/>
      <c r="L583" s="6"/>
      <c r="M583" s="6"/>
      <c r="N583" s="6"/>
      <c r="O583" s="6"/>
      <c r="P583" s="6"/>
      <c r="Q583" s="6"/>
      <c r="R583" s="6"/>
      <c r="S583" s="6"/>
    </row>
    <row r="584" spans="1:19" ht="12.75" hidden="1" customHeight="1" x14ac:dyDescent="0.2">
      <c r="A584" s="6"/>
      <c r="B584" s="6"/>
      <c r="C584" s="6"/>
      <c r="D584" s="6"/>
      <c r="E584" s="6"/>
      <c r="F584" s="6"/>
      <c r="G584" s="6"/>
      <c r="J584" s="6"/>
      <c r="K584" s="6"/>
      <c r="L584" s="6"/>
      <c r="M584" s="6"/>
      <c r="N584" s="6"/>
      <c r="O584" s="6"/>
      <c r="P584" s="6"/>
      <c r="Q584" s="6"/>
      <c r="R584" s="6"/>
      <c r="S584" s="6"/>
    </row>
    <row r="585" spans="1:19" ht="12.75" hidden="1" customHeight="1" x14ac:dyDescent="0.2">
      <c r="A585" s="6"/>
      <c r="B585" s="6"/>
      <c r="C585" s="6"/>
      <c r="D585" s="6"/>
      <c r="E585" s="6"/>
      <c r="F585" s="6"/>
      <c r="G585" s="6"/>
      <c r="J585" s="6"/>
      <c r="K585" s="6"/>
      <c r="L585" s="6"/>
      <c r="M585" s="6"/>
      <c r="N585" s="6"/>
      <c r="O585" s="6"/>
      <c r="P585" s="6"/>
      <c r="Q585" s="6"/>
      <c r="R585" s="6"/>
      <c r="S585" s="6"/>
    </row>
    <row r="586" spans="1:19" ht="12.75" hidden="1" customHeight="1" x14ac:dyDescent="0.2">
      <c r="A586" s="6"/>
      <c r="B586" s="6"/>
      <c r="C586" s="6"/>
      <c r="D586" s="6"/>
      <c r="E586" s="6"/>
      <c r="F586" s="6"/>
      <c r="G586" s="6"/>
      <c r="J586" s="6"/>
      <c r="K586" s="6"/>
      <c r="L586" s="6"/>
      <c r="M586" s="6"/>
      <c r="N586" s="6"/>
      <c r="O586" s="6"/>
      <c r="P586" s="6"/>
      <c r="Q586" s="6"/>
      <c r="R586" s="6"/>
      <c r="S586" s="6"/>
    </row>
    <row r="587" spans="1:19" ht="12.75" hidden="1" customHeight="1" x14ac:dyDescent="0.2">
      <c r="A587" s="6"/>
      <c r="B587" s="6"/>
      <c r="C587" s="6"/>
      <c r="D587" s="6"/>
      <c r="E587" s="6"/>
      <c r="F587" s="6"/>
      <c r="G587" s="6"/>
      <c r="J587" s="6"/>
      <c r="K587" s="6"/>
      <c r="L587" s="6"/>
      <c r="M587" s="6"/>
      <c r="N587" s="6"/>
      <c r="O587" s="6"/>
      <c r="P587" s="6"/>
      <c r="Q587" s="6"/>
      <c r="R587" s="6"/>
      <c r="S587" s="6"/>
    </row>
    <row r="588" spans="1:19" ht="12.75" hidden="1" customHeight="1" x14ac:dyDescent="0.2">
      <c r="A588" s="6"/>
      <c r="B588" s="6"/>
      <c r="C588" s="6"/>
      <c r="D588" s="6"/>
      <c r="E588" s="6"/>
      <c r="F588" s="6"/>
      <c r="G588" s="6"/>
      <c r="J588" s="6"/>
      <c r="K588" s="6"/>
      <c r="L588" s="6"/>
      <c r="M588" s="6"/>
      <c r="N588" s="6"/>
      <c r="O588" s="6"/>
      <c r="P588" s="6"/>
      <c r="Q588" s="6"/>
      <c r="R588" s="6"/>
      <c r="S588" s="6"/>
    </row>
    <row r="589" spans="1:19" ht="12.75" hidden="1" customHeight="1" x14ac:dyDescent="0.2">
      <c r="A589" s="6"/>
      <c r="B589" s="6"/>
      <c r="C589" s="6"/>
      <c r="D589" s="6"/>
      <c r="E589" s="6"/>
      <c r="F589" s="6"/>
      <c r="G589" s="6"/>
      <c r="J589" s="6"/>
      <c r="K589" s="6"/>
      <c r="L589" s="6"/>
      <c r="M589" s="6"/>
      <c r="N589" s="6"/>
      <c r="O589" s="6"/>
      <c r="P589" s="6"/>
      <c r="Q589" s="6"/>
      <c r="R589" s="6"/>
      <c r="S589" s="6"/>
    </row>
    <row r="590" spans="1:19" ht="12.75" hidden="1" customHeight="1" x14ac:dyDescent="0.2">
      <c r="A590" s="6"/>
      <c r="B590" s="6"/>
      <c r="C590" s="6"/>
      <c r="D590" s="6"/>
      <c r="E590" s="6"/>
      <c r="F590" s="6"/>
      <c r="G590" s="6"/>
      <c r="J590" s="6"/>
      <c r="K590" s="6"/>
      <c r="L590" s="6"/>
      <c r="M590" s="6"/>
      <c r="N590" s="6"/>
      <c r="O590" s="6"/>
      <c r="P590" s="6"/>
      <c r="Q590" s="6"/>
      <c r="R590" s="6"/>
      <c r="S590" s="6"/>
    </row>
    <row r="591" spans="1:19" ht="12.75" hidden="1" customHeight="1" x14ac:dyDescent="0.2">
      <c r="A591" s="6"/>
      <c r="B591" s="6"/>
      <c r="C591" s="6"/>
      <c r="D591" s="6"/>
      <c r="E591" s="6"/>
      <c r="F591" s="6"/>
      <c r="G591" s="6"/>
      <c r="J591" s="6"/>
      <c r="K591" s="6"/>
      <c r="L591" s="6"/>
      <c r="M591" s="6"/>
      <c r="N591" s="6"/>
      <c r="O591" s="6"/>
      <c r="P591" s="6"/>
      <c r="Q591" s="6"/>
      <c r="R591" s="6"/>
      <c r="S591" s="6"/>
    </row>
    <row r="592" spans="1:19" ht="12.75" hidden="1" customHeight="1" x14ac:dyDescent="0.2">
      <c r="A592" s="6"/>
      <c r="B592" s="6"/>
      <c r="C592" s="6"/>
      <c r="D592" s="6"/>
      <c r="E592" s="6"/>
      <c r="F592" s="6"/>
      <c r="G592" s="6"/>
      <c r="J592" s="6"/>
      <c r="K592" s="6"/>
      <c r="L592" s="6"/>
      <c r="M592" s="6"/>
      <c r="N592" s="6"/>
      <c r="O592" s="6"/>
      <c r="P592" s="6"/>
      <c r="Q592" s="6"/>
      <c r="R592" s="6"/>
      <c r="S592" s="6"/>
    </row>
    <row r="593" spans="1:19" ht="12.75" hidden="1" customHeight="1" x14ac:dyDescent="0.2">
      <c r="A593" s="6"/>
      <c r="B593" s="6"/>
      <c r="C593" s="6"/>
      <c r="D593" s="6"/>
      <c r="E593" s="6"/>
      <c r="F593" s="6"/>
      <c r="G593" s="6"/>
      <c r="J593" s="6"/>
      <c r="K593" s="6"/>
      <c r="L593" s="6"/>
      <c r="M593" s="6"/>
      <c r="N593" s="6"/>
      <c r="O593" s="6"/>
      <c r="P593" s="6"/>
      <c r="Q593" s="6"/>
      <c r="R593" s="6"/>
      <c r="S593" s="6"/>
    </row>
    <row r="594" spans="1:19" ht="12.75" hidden="1" customHeight="1" x14ac:dyDescent="0.2">
      <c r="A594" s="6"/>
      <c r="B594" s="6"/>
      <c r="C594" s="6"/>
      <c r="D594" s="6"/>
      <c r="E594" s="6"/>
      <c r="F594" s="6"/>
      <c r="G594" s="6"/>
      <c r="J594" s="6"/>
      <c r="K594" s="6"/>
      <c r="L594" s="6"/>
      <c r="M594" s="6"/>
      <c r="N594" s="6"/>
      <c r="O594" s="6"/>
      <c r="P594" s="6"/>
      <c r="Q594" s="6"/>
      <c r="R594" s="6"/>
      <c r="S594" s="6"/>
    </row>
    <row r="595" spans="1:19" ht="12.75" hidden="1" customHeight="1" x14ac:dyDescent="0.2">
      <c r="A595" s="6"/>
      <c r="B595" s="6"/>
      <c r="C595" s="6"/>
      <c r="D595" s="6"/>
      <c r="E595" s="6"/>
      <c r="F595" s="6"/>
      <c r="G595" s="6"/>
      <c r="J595" s="6"/>
      <c r="K595" s="6"/>
      <c r="L595" s="6"/>
      <c r="M595" s="6"/>
      <c r="N595" s="6"/>
      <c r="O595" s="6"/>
      <c r="P595" s="6"/>
      <c r="Q595" s="6"/>
      <c r="R595" s="6"/>
      <c r="S595" s="6"/>
    </row>
    <row r="596" spans="1:19" ht="12.75" hidden="1" customHeight="1" x14ac:dyDescent="0.2">
      <c r="A596" s="6"/>
      <c r="B596" s="6"/>
      <c r="C596" s="6"/>
      <c r="D596" s="6"/>
      <c r="E596" s="6"/>
      <c r="F596" s="6"/>
      <c r="G596" s="6"/>
      <c r="J596" s="6"/>
      <c r="K596" s="6"/>
      <c r="L596" s="6"/>
      <c r="M596" s="6"/>
      <c r="N596" s="6"/>
      <c r="O596" s="6"/>
      <c r="P596" s="6"/>
      <c r="Q596" s="6"/>
      <c r="R596" s="6"/>
      <c r="S596" s="6"/>
    </row>
    <row r="597" spans="1:19" ht="12.75" hidden="1" customHeight="1" x14ac:dyDescent="0.2">
      <c r="A597" s="6"/>
      <c r="B597" s="6"/>
      <c r="C597" s="6"/>
      <c r="D597" s="6"/>
      <c r="E597" s="6"/>
      <c r="F597" s="6"/>
      <c r="G597" s="6"/>
      <c r="J597" s="6"/>
      <c r="K597" s="6"/>
      <c r="L597" s="6"/>
      <c r="M597" s="6"/>
      <c r="N597" s="6"/>
      <c r="O597" s="6"/>
      <c r="P597" s="6"/>
      <c r="Q597" s="6"/>
      <c r="R597" s="6"/>
      <c r="S597" s="6"/>
    </row>
    <row r="598" spans="1:19" ht="12.75" hidden="1" customHeight="1" x14ac:dyDescent="0.2">
      <c r="A598" s="6"/>
      <c r="B598" s="6"/>
      <c r="C598" s="6"/>
      <c r="D598" s="6"/>
      <c r="E598" s="6"/>
      <c r="F598" s="6"/>
      <c r="G598" s="6"/>
      <c r="J598" s="6"/>
      <c r="K598" s="6"/>
      <c r="L598" s="6"/>
      <c r="M598" s="6"/>
      <c r="N598" s="6"/>
      <c r="O598" s="6"/>
      <c r="P598" s="6"/>
      <c r="Q598" s="6"/>
      <c r="R598" s="6"/>
      <c r="S598" s="6"/>
    </row>
    <row r="599" spans="1:19" ht="12.75" hidden="1" customHeight="1" x14ac:dyDescent="0.2">
      <c r="A599" s="6"/>
      <c r="B599" s="6"/>
      <c r="C599" s="6"/>
      <c r="D599" s="6"/>
      <c r="E599" s="6"/>
      <c r="F599" s="6"/>
      <c r="G599" s="6"/>
      <c r="J599" s="6"/>
      <c r="K599" s="6"/>
      <c r="L599" s="6"/>
      <c r="M599" s="6"/>
      <c r="N599" s="6"/>
      <c r="O599" s="6"/>
      <c r="P599" s="6"/>
      <c r="Q599" s="6"/>
      <c r="R599" s="6"/>
      <c r="S599" s="6"/>
    </row>
    <row r="600" spans="1:19" ht="12.75" hidden="1" customHeight="1" x14ac:dyDescent="0.2">
      <c r="A600" s="6"/>
      <c r="B600" s="6"/>
      <c r="C600" s="6"/>
      <c r="D600" s="6"/>
      <c r="E600" s="6"/>
      <c r="F600" s="6"/>
      <c r="G600" s="6"/>
      <c r="J600" s="6"/>
      <c r="K600" s="6"/>
      <c r="L600" s="6"/>
      <c r="M600" s="6"/>
      <c r="N600" s="6"/>
      <c r="O600" s="6"/>
      <c r="P600" s="6"/>
      <c r="Q600" s="6"/>
      <c r="R600" s="6"/>
      <c r="S600" s="6"/>
    </row>
    <row r="601" spans="1:19" ht="12.75" hidden="1" customHeight="1" x14ac:dyDescent="0.2">
      <c r="A601" s="6"/>
      <c r="B601" s="6"/>
      <c r="C601" s="6"/>
      <c r="D601" s="6"/>
      <c r="E601" s="6"/>
      <c r="F601" s="6"/>
      <c r="G601" s="6"/>
      <c r="J601" s="6"/>
      <c r="K601" s="6"/>
      <c r="L601" s="6"/>
      <c r="M601" s="6"/>
      <c r="N601" s="6"/>
      <c r="O601" s="6"/>
      <c r="P601" s="6"/>
      <c r="Q601" s="6"/>
      <c r="R601" s="6"/>
      <c r="S601" s="6"/>
    </row>
    <row r="602" spans="1:19" ht="12.75" hidden="1" customHeight="1" x14ac:dyDescent="0.2">
      <c r="A602" s="6"/>
      <c r="B602" s="6"/>
      <c r="C602" s="6"/>
      <c r="D602" s="6"/>
      <c r="E602" s="6"/>
      <c r="F602" s="6"/>
      <c r="G602" s="6"/>
      <c r="J602" s="6"/>
      <c r="K602" s="6"/>
      <c r="L602" s="6"/>
      <c r="M602" s="6"/>
      <c r="N602" s="6"/>
      <c r="O602" s="6"/>
      <c r="P602" s="6"/>
      <c r="Q602" s="6"/>
      <c r="R602" s="6"/>
      <c r="S602" s="6"/>
    </row>
    <row r="603" spans="1:19" ht="12.75" hidden="1" customHeight="1" x14ac:dyDescent="0.2">
      <c r="A603" s="6"/>
      <c r="B603" s="6"/>
      <c r="C603" s="6"/>
      <c r="D603" s="6"/>
      <c r="E603" s="6"/>
      <c r="F603" s="6"/>
      <c r="G603" s="6"/>
      <c r="J603" s="6"/>
      <c r="K603" s="6"/>
      <c r="L603" s="6"/>
      <c r="M603" s="6"/>
      <c r="N603" s="6"/>
      <c r="O603" s="6"/>
      <c r="P603" s="6"/>
      <c r="Q603" s="6"/>
      <c r="R603" s="6"/>
      <c r="S603" s="6"/>
    </row>
    <row r="604" spans="1:19" ht="12.75" hidden="1" customHeight="1" x14ac:dyDescent="0.2">
      <c r="A604" s="6"/>
      <c r="B604" s="6"/>
      <c r="C604" s="6"/>
      <c r="D604" s="6"/>
      <c r="E604" s="6"/>
      <c r="F604" s="6"/>
      <c r="G604" s="6"/>
      <c r="J604" s="6"/>
      <c r="K604" s="6"/>
      <c r="L604" s="6"/>
      <c r="M604" s="6"/>
      <c r="N604" s="6"/>
      <c r="O604" s="6"/>
      <c r="P604" s="6"/>
      <c r="Q604" s="6"/>
      <c r="R604" s="6"/>
      <c r="S604" s="6"/>
    </row>
    <row r="605" spans="1:19" ht="12.75" hidden="1" customHeight="1" x14ac:dyDescent="0.2">
      <c r="A605" s="6"/>
      <c r="B605" s="6"/>
      <c r="C605" s="6"/>
      <c r="D605" s="6"/>
      <c r="E605" s="6"/>
      <c r="F605" s="6"/>
      <c r="G605" s="6"/>
      <c r="J605" s="6"/>
      <c r="K605" s="6"/>
      <c r="L605" s="6"/>
      <c r="M605" s="6"/>
      <c r="N605" s="6"/>
      <c r="O605" s="6"/>
      <c r="P605" s="6"/>
      <c r="Q605" s="6"/>
      <c r="R605" s="6"/>
      <c r="S605" s="6"/>
    </row>
    <row r="606" spans="1:19" ht="12.75" hidden="1" customHeight="1" x14ac:dyDescent="0.2">
      <c r="A606" s="6"/>
      <c r="B606" s="6"/>
      <c r="C606" s="6"/>
      <c r="D606" s="6"/>
      <c r="E606" s="6"/>
      <c r="F606" s="6"/>
      <c r="G606" s="6"/>
      <c r="J606" s="6"/>
      <c r="K606" s="6"/>
      <c r="L606" s="6"/>
      <c r="M606" s="6"/>
      <c r="N606" s="6"/>
      <c r="O606" s="6"/>
      <c r="P606" s="6"/>
      <c r="Q606" s="6"/>
      <c r="R606" s="6"/>
      <c r="S606" s="6"/>
    </row>
    <row r="607" spans="1:19" ht="12.75" hidden="1" customHeight="1" x14ac:dyDescent="0.2">
      <c r="A607" s="6"/>
      <c r="B607" s="6"/>
      <c r="C607" s="6"/>
      <c r="D607" s="6"/>
      <c r="E607" s="6"/>
      <c r="F607" s="6"/>
      <c r="G607" s="6"/>
      <c r="J607" s="6"/>
      <c r="K607" s="6"/>
      <c r="L607" s="6"/>
      <c r="M607" s="6"/>
      <c r="N607" s="6"/>
      <c r="O607" s="6"/>
      <c r="P607" s="6"/>
      <c r="Q607" s="6"/>
      <c r="R607" s="6"/>
      <c r="S607" s="6"/>
    </row>
    <row r="608" spans="1:19" ht="12.75" hidden="1" customHeight="1" x14ac:dyDescent="0.2">
      <c r="A608" s="6"/>
      <c r="B608" s="6"/>
      <c r="C608" s="6"/>
      <c r="D608" s="6"/>
      <c r="E608" s="6"/>
      <c r="F608" s="6"/>
      <c r="G608" s="6"/>
      <c r="J608" s="6"/>
      <c r="K608" s="6"/>
      <c r="L608" s="6"/>
      <c r="M608" s="6"/>
      <c r="N608" s="6"/>
      <c r="O608" s="6"/>
      <c r="P608" s="6"/>
      <c r="Q608" s="6"/>
      <c r="R608" s="6"/>
      <c r="S608" s="6"/>
    </row>
    <row r="609" spans="1:19" ht="12.75" hidden="1" customHeight="1" x14ac:dyDescent="0.2">
      <c r="A609" s="6"/>
      <c r="B609" s="6"/>
      <c r="C609" s="6"/>
      <c r="D609" s="6"/>
      <c r="E609" s="6"/>
      <c r="F609" s="6"/>
      <c r="G609" s="6"/>
      <c r="J609" s="6"/>
      <c r="K609" s="6"/>
      <c r="L609" s="6"/>
      <c r="M609" s="6"/>
      <c r="N609" s="6"/>
      <c r="O609" s="6"/>
      <c r="P609" s="6"/>
      <c r="Q609" s="6"/>
      <c r="R609" s="6"/>
      <c r="S609" s="6"/>
    </row>
    <row r="610" spans="1:19" ht="12.75" hidden="1" customHeight="1" x14ac:dyDescent="0.2">
      <c r="A610" s="6"/>
      <c r="B610" s="6"/>
      <c r="C610" s="6"/>
      <c r="D610" s="6"/>
      <c r="E610" s="6"/>
      <c r="F610" s="6"/>
      <c r="G610" s="6"/>
      <c r="J610" s="6"/>
      <c r="K610" s="6"/>
      <c r="L610" s="6"/>
      <c r="M610" s="6"/>
      <c r="N610" s="6"/>
      <c r="O610" s="6"/>
      <c r="P610" s="6"/>
      <c r="Q610" s="6"/>
      <c r="R610" s="6"/>
      <c r="S610" s="6"/>
    </row>
    <row r="611" spans="1:19" ht="12.75" hidden="1" customHeight="1" x14ac:dyDescent="0.2">
      <c r="A611" s="6"/>
      <c r="B611" s="6"/>
      <c r="C611" s="6"/>
      <c r="D611" s="6"/>
      <c r="E611" s="6"/>
      <c r="F611" s="6"/>
      <c r="G611" s="6"/>
      <c r="J611" s="6"/>
      <c r="K611" s="6"/>
      <c r="L611" s="6"/>
      <c r="M611" s="6"/>
      <c r="N611" s="6"/>
      <c r="O611" s="6"/>
      <c r="P611" s="6"/>
      <c r="Q611" s="6"/>
      <c r="R611" s="6"/>
      <c r="S611" s="6"/>
    </row>
    <row r="612" spans="1:19" ht="12.75" hidden="1" customHeight="1" x14ac:dyDescent="0.2">
      <c r="A612" s="6"/>
      <c r="B612" s="6"/>
      <c r="C612" s="6"/>
      <c r="D612" s="6"/>
      <c r="E612" s="6"/>
      <c r="F612" s="6"/>
      <c r="G612" s="6"/>
      <c r="J612" s="6"/>
      <c r="K612" s="6"/>
      <c r="L612" s="6"/>
      <c r="M612" s="6"/>
      <c r="N612" s="6"/>
      <c r="O612" s="6"/>
      <c r="P612" s="6"/>
      <c r="Q612" s="6"/>
      <c r="R612" s="6"/>
      <c r="S612" s="6"/>
    </row>
    <row r="613" spans="1:19" ht="12.75" hidden="1" customHeight="1" x14ac:dyDescent="0.2">
      <c r="A613" s="6"/>
      <c r="B613" s="6"/>
      <c r="C613" s="6"/>
      <c r="D613" s="6"/>
      <c r="E613" s="6"/>
      <c r="F613" s="6"/>
      <c r="G613" s="6"/>
      <c r="J613" s="6"/>
      <c r="K613" s="6"/>
      <c r="L613" s="6"/>
      <c r="M613" s="6"/>
      <c r="N613" s="6"/>
      <c r="O613" s="6"/>
      <c r="P613" s="6"/>
      <c r="Q613" s="6"/>
      <c r="R613" s="6"/>
      <c r="S613" s="6"/>
    </row>
    <row r="614" spans="1:19" ht="12.75" hidden="1" customHeight="1" x14ac:dyDescent="0.2">
      <c r="A614" s="6"/>
      <c r="B614" s="6"/>
      <c r="C614" s="6"/>
      <c r="D614" s="6"/>
      <c r="E614" s="6"/>
      <c r="F614" s="6"/>
      <c r="G614" s="6"/>
      <c r="J614" s="6"/>
      <c r="K614" s="6"/>
      <c r="L614" s="6"/>
      <c r="M614" s="6"/>
      <c r="N614" s="6"/>
      <c r="O614" s="6"/>
      <c r="P614" s="6"/>
      <c r="Q614" s="6"/>
      <c r="R614" s="6"/>
      <c r="S614" s="6"/>
    </row>
    <row r="615" spans="1:19" ht="12.75" hidden="1" customHeight="1" x14ac:dyDescent="0.2">
      <c r="A615" s="6"/>
      <c r="B615" s="6"/>
      <c r="C615" s="6"/>
      <c r="D615" s="6"/>
      <c r="E615" s="6"/>
      <c r="F615" s="6"/>
      <c r="G615" s="6"/>
      <c r="J615" s="6"/>
      <c r="K615" s="6"/>
      <c r="L615" s="6"/>
      <c r="M615" s="6"/>
      <c r="N615" s="6"/>
      <c r="O615" s="6"/>
      <c r="P615" s="6"/>
      <c r="Q615" s="6"/>
      <c r="R615" s="6"/>
      <c r="S615" s="6"/>
    </row>
    <row r="616" spans="1:19" ht="12.75" hidden="1" customHeight="1" x14ac:dyDescent="0.2">
      <c r="A616" s="6"/>
      <c r="B616" s="6"/>
      <c r="C616" s="6"/>
      <c r="D616" s="6"/>
      <c r="E616" s="6"/>
      <c r="F616" s="6"/>
      <c r="G616" s="6"/>
      <c r="J616" s="6"/>
      <c r="K616" s="6"/>
      <c r="L616" s="6"/>
      <c r="M616" s="6"/>
      <c r="N616" s="6"/>
      <c r="O616" s="6"/>
      <c r="P616" s="6"/>
      <c r="Q616" s="6"/>
      <c r="R616" s="6"/>
      <c r="S616" s="6"/>
    </row>
    <row r="617" spans="1:19" ht="12.75" hidden="1" customHeight="1" x14ac:dyDescent="0.2">
      <c r="A617" s="6"/>
      <c r="B617" s="6"/>
      <c r="C617" s="6"/>
      <c r="D617" s="6"/>
      <c r="E617" s="6"/>
      <c r="F617" s="6"/>
      <c r="G617" s="6"/>
      <c r="J617" s="6"/>
      <c r="K617" s="6"/>
      <c r="L617" s="6"/>
      <c r="M617" s="6"/>
      <c r="N617" s="6"/>
      <c r="O617" s="6"/>
      <c r="P617" s="6"/>
      <c r="Q617" s="6"/>
      <c r="R617" s="6"/>
      <c r="S617" s="6"/>
    </row>
    <row r="618" spans="1:19" ht="12.75" hidden="1" customHeight="1" x14ac:dyDescent="0.2">
      <c r="A618" s="6"/>
      <c r="B618" s="6"/>
      <c r="C618" s="6"/>
      <c r="D618" s="6"/>
      <c r="E618" s="6"/>
      <c r="F618" s="6"/>
      <c r="G618" s="6"/>
      <c r="J618" s="6"/>
      <c r="K618" s="6"/>
      <c r="L618" s="6"/>
      <c r="M618" s="6"/>
      <c r="N618" s="6"/>
      <c r="O618" s="6"/>
      <c r="P618" s="6"/>
      <c r="Q618" s="6"/>
      <c r="R618" s="6"/>
      <c r="S618" s="6"/>
    </row>
    <row r="619" spans="1:19" ht="12.75" hidden="1" customHeight="1" x14ac:dyDescent="0.2">
      <c r="A619" s="6"/>
      <c r="B619" s="6"/>
      <c r="C619" s="6"/>
      <c r="D619" s="6"/>
      <c r="E619" s="6"/>
      <c r="F619" s="6"/>
      <c r="G619" s="6"/>
      <c r="J619" s="6"/>
      <c r="K619" s="6"/>
      <c r="L619" s="6"/>
      <c r="M619" s="6"/>
      <c r="N619" s="6"/>
      <c r="O619" s="6"/>
      <c r="P619" s="6"/>
      <c r="Q619" s="6"/>
      <c r="R619" s="6"/>
      <c r="S619" s="6"/>
    </row>
    <row r="620" spans="1:19" ht="12.75" hidden="1" customHeight="1" x14ac:dyDescent="0.2">
      <c r="A620" s="6"/>
      <c r="B620" s="6"/>
      <c r="C620" s="6"/>
      <c r="D620" s="6"/>
      <c r="E620" s="6"/>
      <c r="F620" s="6"/>
      <c r="G620" s="6"/>
      <c r="J620" s="6"/>
      <c r="K620" s="6"/>
      <c r="L620" s="6"/>
      <c r="M620" s="6"/>
      <c r="N620" s="6"/>
      <c r="O620" s="6"/>
      <c r="P620" s="6"/>
      <c r="Q620" s="6"/>
      <c r="R620" s="6"/>
      <c r="S620" s="6"/>
    </row>
    <row r="621" spans="1:19" ht="12.75" hidden="1" customHeight="1" x14ac:dyDescent="0.2">
      <c r="A621" s="6"/>
      <c r="B621" s="6"/>
      <c r="C621" s="6"/>
      <c r="D621" s="6"/>
      <c r="E621" s="6"/>
      <c r="F621" s="6"/>
      <c r="G621" s="6"/>
      <c r="J621" s="6"/>
      <c r="K621" s="6"/>
      <c r="L621" s="6"/>
      <c r="M621" s="6"/>
      <c r="N621" s="6"/>
      <c r="O621" s="6"/>
      <c r="P621" s="6"/>
      <c r="Q621" s="6"/>
      <c r="R621" s="6"/>
      <c r="S621" s="6"/>
    </row>
    <row r="622" spans="1:19" ht="12.75" hidden="1" customHeight="1" x14ac:dyDescent="0.2">
      <c r="A622" s="6"/>
      <c r="B622" s="6"/>
      <c r="C622" s="6"/>
      <c r="D622" s="6"/>
      <c r="E622" s="6"/>
      <c r="F622" s="6"/>
      <c r="G622" s="6"/>
      <c r="J622" s="6"/>
      <c r="K622" s="6"/>
      <c r="L622" s="6"/>
      <c r="M622" s="6"/>
      <c r="N622" s="6"/>
      <c r="O622" s="6"/>
      <c r="P622" s="6"/>
      <c r="Q622" s="6"/>
      <c r="R622" s="6"/>
      <c r="S622" s="6"/>
    </row>
    <row r="623" spans="1:19" ht="12.75" hidden="1" customHeight="1" x14ac:dyDescent="0.2">
      <c r="A623" s="6"/>
      <c r="B623" s="6"/>
      <c r="C623" s="6"/>
      <c r="D623" s="6"/>
      <c r="E623" s="6"/>
      <c r="F623" s="6"/>
      <c r="G623" s="6"/>
      <c r="J623" s="6"/>
      <c r="K623" s="6"/>
      <c r="L623" s="6"/>
      <c r="M623" s="6"/>
      <c r="N623" s="6"/>
      <c r="O623" s="6"/>
      <c r="P623" s="6"/>
      <c r="Q623" s="6"/>
      <c r="R623" s="6"/>
      <c r="S623" s="6"/>
    </row>
    <row r="624" spans="1:19" ht="12.75" hidden="1" customHeight="1" x14ac:dyDescent="0.2">
      <c r="A624" s="6"/>
      <c r="B624" s="6"/>
      <c r="C624" s="6"/>
      <c r="D624" s="6"/>
      <c r="E624" s="6"/>
      <c r="F624" s="6"/>
      <c r="G624" s="6"/>
      <c r="J624" s="6"/>
      <c r="K624" s="6"/>
      <c r="L624" s="6"/>
      <c r="M624" s="6"/>
      <c r="N624" s="6"/>
      <c r="O624" s="6"/>
      <c r="P624" s="6"/>
      <c r="Q624" s="6"/>
      <c r="R624" s="6"/>
      <c r="S624" s="6"/>
    </row>
    <row r="625" spans="1:19" ht="12.75" hidden="1" customHeight="1" x14ac:dyDescent="0.2">
      <c r="A625" s="6"/>
      <c r="B625" s="6"/>
      <c r="C625" s="6"/>
      <c r="D625" s="6"/>
      <c r="E625" s="6"/>
      <c r="F625" s="6"/>
      <c r="G625" s="6"/>
      <c r="J625" s="6"/>
      <c r="K625" s="6"/>
      <c r="L625" s="6"/>
      <c r="M625" s="6"/>
      <c r="N625" s="6"/>
      <c r="O625" s="6"/>
      <c r="P625" s="6"/>
      <c r="Q625" s="6"/>
      <c r="R625" s="6"/>
      <c r="S625" s="6"/>
    </row>
    <row r="626" spans="1:19" ht="12.75" hidden="1" customHeight="1" x14ac:dyDescent="0.2">
      <c r="A626" s="6"/>
      <c r="B626" s="6"/>
      <c r="C626" s="6"/>
      <c r="D626" s="6"/>
      <c r="E626" s="6"/>
      <c r="F626" s="6"/>
      <c r="G626" s="6"/>
      <c r="J626" s="6"/>
      <c r="K626" s="6"/>
      <c r="L626" s="6"/>
      <c r="M626" s="6"/>
      <c r="N626" s="6"/>
      <c r="O626" s="6"/>
      <c r="P626" s="6"/>
      <c r="Q626" s="6"/>
      <c r="R626" s="6"/>
      <c r="S626" s="6"/>
    </row>
    <row r="627" spans="1:19" ht="12.75" hidden="1" customHeight="1" x14ac:dyDescent="0.2">
      <c r="A627" s="6"/>
      <c r="B627" s="6"/>
      <c r="C627" s="6"/>
      <c r="D627" s="6"/>
      <c r="E627" s="6"/>
      <c r="F627" s="6"/>
      <c r="G627" s="6"/>
      <c r="J627" s="6"/>
      <c r="K627" s="6"/>
      <c r="L627" s="6"/>
      <c r="M627" s="6"/>
      <c r="N627" s="6"/>
      <c r="O627" s="6"/>
      <c r="P627" s="6"/>
      <c r="Q627" s="6"/>
      <c r="R627" s="6"/>
      <c r="S627" s="6"/>
    </row>
    <row r="628" spans="1:19" ht="12.75" hidden="1" customHeight="1" x14ac:dyDescent="0.2">
      <c r="A628" s="6"/>
      <c r="B628" s="6"/>
      <c r="C628" s="6"/>
      <c r="D628" s="6"/>
      <c r="E628" s="6"/>
      <c r="F628" s="6"/>
      <c r="G628" s="6"/>
      <c r="J628" s="6"/>
      <c r="K628" s="6"/>
      <c r="L628" s="6"/>
      <c r="M628" s="6"/>
      <c r="N628" s="6"/>
      <c r="O628" s="6"/>
      <c r="P628" s="6"/>
      <c r="Q628" s="6"/>
      <c r="R628" s="6"/>
      <c r="S628" s="6"/>
    </row>
    <row r="629" spans="1:19" ht="12.75" hidden="1" customHeight="1" x14ac:dyDescent="0.2">
      <c r="A629" s="6"/>
      <c r="B629" s="6"/>
      <c r="C629" s="6"/>
      <c r="D629" s="6"/>
      <c r="E629" s="6"/>
      <c r="F629" s="6"/>
      <c r="G629" s="6"/>
      <c r="J629" s="6"/>
      <c r="K629" s="6"/>
      <c r="L629" s="6"/>
      <c r="M629" s="6"/>
      <c r="N629" s="6"/>
      <c r="O629" s="6"/>
      <c r="P629" s="6"/>
      <c r="Q629" s="6"/>
      <c r="R629" s="6"/>
      <c r="S629" s="6"/>
    </row>
    <row r="630" spans="1:19" ht="12.75" hidden="1" customHeight="1" x14ac:dyDescent="0.2">
      <c r="A630" s="6"/>
      <c r="B630" s="6"/>
      <c r="C630" s="6"/>
      <c r="D630" s="6"/>
      <c r="E630" s="6"/>
      <c r="F630" s="6"/>
      <c r="G630" s="6"/>
      <c r="J630" s="6"/>
      <c r="K630" s="6"/>
      <c r="L630" s="6"/>
      <c r="M630" s="6"/>
      <c r="N630" s="6"/>
      <c r="O630" s="6"/>
      <c r="P630" s="6"/>
      <c r="Q630" s="6"/>
      <c r="R630" s="6"/>
      <c r="S630" s="6"/>
    </row>
    <row r="631" spans="1:19" ht="12.75" hidden="1" customHeight="1" x14ac:dyDescent="0.2">
      <c r="A631" s="6"/>
      <c r="B631" s="6"/>
      <c r="C631" s="6"/>
      <c r="D631" s="6"/>
      <c r="E631" s="6"/>
      <c r="F631" s="6"/>
      <c r="G631" s="6"/>
      <c r="J631" s="6"/>
      <c r="K631" s="6"/>
      <c r="L631" s="6"/>
      <c r="M631" s="6"/>
      <c r="N631" s="6"/>
      <c r="O631" s="6"/>
      <c r="P631" s="6"/>
      <c r="Q631" s="6"/>
      <c r="R631" s="6"/>
      <c r="S631" s="6"/>
    </row>
    <row r="632" spans="1:19" ht="12.75" hidden="1" customHeight="1" x14ac:dyDescent="0.2">
      <c r="A632" s="6"/>
      <c r="B632" s="6"/>
      <c r="C632" s="6"/>
      <c r="D632" s="6"/>
      <c r="E632" s="6"/>
      <c r="F632" s="6"/>
      <c r="G632" s="6"/>
      <c r="J632" s="6"/>
      <c r="K632" s="6"/>
      <c r="L632" s="6"/>
      <c r="M632" s="6"/>
      <c r="N632" s="6"/>
      <c r="O632" s="6"/>
      <c r="P632" s="6"/>
      <c r="Q632" s="6"/>
      <c r="R632" s="6"/>
      <c r="S632" s="6"/>
    </row>
    <row r="633" spans="1:19" ht="12.75" hidden="1" customHeight="1" x14ac:dyDescent="0.2">
      <c r="A633" s="6"/>
      <c r="B633" s="6"/>
      <c r="C633" s="6"/>
      <c r="D633" s="6"/>
      <c r="E633" s="6"/>
      <c r="F633" s="6"/>
      <c r="G633" s="6"/>
      <c r="J633" s="6"/>
      <c r="K633" s="6"/>
      <c r="L633" s="6"/>
      <c r="M633" s="6"/>
      <c r="N633" s="6"/>
      <c r="O633" s="6"/>
      <c r="P633" s="6"/>
      <c r="Q633" s="6"/>
      <c r="R633" s="6"/>
      <c r="S633" s="6"/>
    </row>
    <row r="634" spans="1:19" ht="12.75" hidden="1" customHeight="1" x14ac:dyDescent="0.2">
      <c r="A634" s="6"/>
      <c r="B634" s="6"/>
      <c r="C634" s="6"/>
      <c r="D634" s="6"/>
      <c r="E634" s="6"/>
      <c r="F634" s="6"/>
      <c r="G634" s="6"/>
      <c r="J634" s="6"/>
      <c r="K634" s="6"/>
      <c r="L634" s="6"/>
      <c r="M634" s="6"/>
      <c r="N634" s="6"/>
      <c r="O634" s="6"/>
      <c r="P634" s="6"/>
      <c r="Q634" s="6"/>
      <c r="R634" s="6"/>
      <c r="S634" s="6"/>
    </row>
    <row r="635" spans="1:19" ht="12.75" hidden="1" customHeight="1" x14ac:dyDescent="0.2">
      <c r="A635" s="6"/>
      <c r="B635" s="6"/>
      <c r="C635" s="6"/>
      <c r="D635" s="6"/>
      <c r="E635" s="6"/>
      <c r="F635" s="6"/>
      <c r="G635" s="6"/>
      <c r="J635" s="6"/>
      <c r="K635" s="6"/>
      <c r="L635" s="6"/>
      <c r="M635" s="6"/>
      <c r="N635" s="6"/>
      <c r="O635" s="6"/>
      <c r="P635" s="6"/>
      <c r="Q635" s="6"/>
      <c r="R635" s="6"/>
      <c r="S635" s="6"/>
    </row>
    <row r="636" spans="1:19" ht="12.75" hidden="1" customHeight="1" x14ac:dyDescent="0.2">
      <c r="A636" s="6"/>
      <c r="B636" s="6"/>
      <c r="C636" s="6"/>
      <c r="D636" s="6"/>
      <c r="E636" s="6"/>
      <c r="F636" s="6"/>
      <c r="G636" s="6"/>
      <c r="J636" s="6"/>
      <c r="K636" s="6"/>
      <c r="L636" s="6"/>
      <c r="M636" s="6"/>
      <c r="N636" s="6"/>
      <c r="O636" s="6"/>
      <c r="P636" s="6"/>
      <c r="Q636" s="6"/>
      <c r="R636" s="6"/>
      <c r="S636" s="6"/>
    </row>
    <row r="637" spans="1:19" ht="12.75" hidden="1" customHeight="1" x14ac:dyDescent="0.2">
      <c r="A637" s="6"/>
      <c r="B637" s="6"/>
      <c r="C637" s="6"/>
      <c r="D637" s="6"/>
      <c r="E637" s="6"/>
      <c r="F637" s="6"/>
      <c r="G637" s="6"/>
      <c r="J637" s="6"/>
      <c r="K637" s="6"/>
      <c r="L637" s="6"/>
      <c r="M637" s="6"/>
      <c r="N637" s="6"/>
      <c r="O637" s="6"/>
      <c r="P637" s="6"/>
      <c r="Q637" s="6"/>
      <c r="R637" s="6"/>
      <c r="S637" s="6"/>
    </row>
    <row r="638" spans="1:19" ht="12.75" hidden="1" customHeight="1" x14ac:dyDescent="0.2">
      <c r="A638" s="6"/>
      <c r="B638" s="6"/>
      <c r="C638" s="6"/>
      <c r="D638" s="6"/>
      <c r="E638" s="6"/>
      <c r="F638" s="6"/>
      <c r="G638" s="6"/>
      <c r="J638" s="6"/>
      <c r="K638" s="6"/>
      <c r="L638" s="6"/>
      <c r="M638" s="6"/>
      <c r="N638" s="6"/>
      <c r="O638" s="6"/>
      <c r="P638" s="6"/>
      <c r="Q638" s="6"/>
      <c r="R638" s="6"/>
      <c r="S638" s="6"/>
    </row>
    <row r="639" spans="1:19" ht="12.75" hidden="1" customHeight="1" x14ac:dyDescent="0.2">
      <c r="A639" s="6"/>
      <c r="B639" s="6"/>
      <c r="C639" s="6"/>
      <c r="D639" s="6"/>
      <c r="E639" s="6"/>
      <c r="F639" s="6"/>
      <c r="G639" s="6"/>
      <c r="J639" s="6"/>
      <c r="K639" s="6"/>
      <c r="L639" s="6"/>
      <c r="M639" s="6"/>
      <c r="N639" s="6"/>
      <c r="O639" s="6"/>
      <c r="P639" s="6"/>
      <c r="Q639" s="6"/>
      <c r="R639" s="6"/>
      <c r="S639" s="6"/>
    </row>
    <row r="640" spans="1:19" ht="12.75" hidden="1" customHeight="1" x14ac:dyDescent="0.2">
      <c r="A640" s="6"/>
      <c r="B640" s="6"/>
      <c r="C640" s="6"/>
      <c r="D640" s="6"/>
      <c r="E640" s="6"/>
      <c r="F640" s="6"/>
      <c r="G640" s="6"/>
      <c r="J640" s="6"/>
      <c r="K640" s="6"/>
      <c r="L640" s="6"/>
      <c r="M640" s="6"/>
      <c r="N640" s="6"/>
      <c r="O640" s="6"/>
      <c r="P640" s="6"/>
      <c r="Q640" s="6"/>
      <c r="R640" s="6"/>
      <c r="S640" s="6"/>
    </row>
    <row r="641" spans="1:19" ht="12.75" hidden="1" customHeight="1" x14ac:dyDescent="0.2">
      <c r="A641" s="6"/>
      <c r="B641" s="6"/>
      <c r="C641" s="6"/>
      <c r="D641" s="6"/>
      <c r="E641" s="6"/>
      <c r="F641" s="6"/>
      <c r="G641" s="6"/>
      <c r="J641" s="6"/>
      <c r="K641" s="6"/>
      <c r="L641" s="6"/>
      <c r="M641" s="6"/>
      <c r="N641" s="6"/>
      <c r="O641" s="6"/>
      <c r="P641" s="6"/>
      <c r="Q641" s="6"/>
      <c r="R641" s="6"/>
      <c r="S641" s="6"/>
    </row>
    <row r="642" spans="1:19" ht="12.75" hidden="1" customHeight="1" x14ac:dyDescent="0.2">
      <c r="A642" s="6"/>
      <c r="B642" s="6"/>
      <c r="C642" s="6"/>
      <c r="D642" s="6"/>
      <c r="E642" s="6"/>
      <c r="F642" s="6"/>
      <c r="G642" s="6"/>
      <c r="J642" s="6"/>
      <c r="K642" s="6"/>
      <c r="L642" s="6"/>
      <c r="M642" s="6"/>
      <c r="N642" s="6"/>
      <c r="O642" s="6"/>
      <c r="P642" s="6"/>
      <c r="Q642" s="6"/>
      <c r="R642" s="6"/>
      <c r="S642" s="6"/>
    </row>
    <row r="643" spans="1:19" ht="12.75" hidden="1" customHeight="1" x14ac:dyDescent="0.2">
      <c r="A643" s="6"/>
      <c r="B643" s="6"/>
      <c r="C643" s="6"/>
      <c r="D643" s="6"/>
      <c r="E643" s="6"/>
      <c r="F643" s="6"/>
      <c r="G643" s="6"/>
      <c r="J643" s="6"/>
      <c r="K643" s="6"/>
      <c r="L643" s="6"/>
      <c r="M643" s="6"/>
      <c r="N643" s="6"/>
      <c r="O643" s="6"/>
      <c r="P643" s="6"/>
      <c r="Q643" s="6"/>
      <c r="R643" s="6"/>
      <c r="S643" s="6"/>
    </row>
    <row r="644" spans="1:19" ht="12.75" hidden="1" customHeight="1" x14ac:dyDescent="0.2">
      <c r="A644" s="6"/>
      <c r="B644" s="6"/>
      <c r="C644" s="6"/>
      <c r="D644" s="6"/>
      <c r="E644" s="6"/>
      <c r="F644" s="6"/>
      <c r="G644" s="6"/>
      <c r="J644" s="6"/>
      <c r="K644" s="6"/>
      <c r="L644" s="6"/>
      <c r="M644" s="6"/>
      <c r="N644" s="6"/>
      <c r="O644" s="6"/>
      <c r="P644" s="6"/>
      <c r="Q644" s="6"/>
      <c r="R644" s="6"/>
      <c r="S644" s="6"/>
    </row>
    <row r="645" spans="1:19" ht="12.75" hidden="1" customHeight="1" x14ac:dyDescent="0.2">
      <c r="A645" s="6"/>
      <c r="B645" s="6"/>
      <c r="C645" s="6"/>
      <c r="D645" s="6"/>
      <c r="E645" s="6"/>
      <c r="F645" s="6"/>
      <c r="G645" s="6"/>
      <c r="J645" s="6"/>
      <c r="K645" s="6"/>
      <c r="L645" s="6"/>
      <c r="M645" s="6"/>
      <c r="N645" s="6"/>
      <c r="O645" s="6"/>
      <c r="P645" s="6"/>
      <c r="Q645" s="6"/>
      <c r="R645" s="6"/>
      <c r="S645" s="6"/>
    </row>
    <row r="646" spans="1:19" ht="12.75" hidden="1" customHeight="1" x14ac:dyDescent="0.2">
      <c r="A646" s="6"/>
      <c r="B646" s="6"/>
      <c r="C646" s="6"/>
      <c r="D646" s="6"/>
      <c r="E646" s="6"/>
      <c r="F646" s="6"/>
      <c r="G646" s="6"/>
      <c r="J646" s="6"/>
      <c r="K646" s="6"/>
      <c r="L646" s="6"/>
      <c r="M646" s="6"/>
      <c r="N646" s="6"/>
      <c r="O646" s="6"/>
      <c r="P646" s="6"/>
      <c r="Q646" s="6"/>
      <c r="R646" s="6"/>
      <c r="S646" s="6"/>
    </row>
    <row r="647" spans="1:19" ht="12.75" hidden="1" customHeight="1" x14ac:dyDescent="0.2">
      <c r="A647" s="6"/>
      <c r="B647" s="6"/>
      <c r="C647" s="6"/>
      <c r="D647" s="6"/>
      <c r="E647" s="6"/>
      <c r="F647" s="6"/>
      <c r="G647" s="6"/>
      <c r="J647" s="6"/>
      <c r="K647" s="6"/>
      <c r="L647" s="6"/>
      <c r="M647" s="6"/>
      <c r="N647" s="6"/>
      <c r="O647" s="6"/>
      <c r="P647" s="6"/>
      <c r="Q647" s="6"/>
      <c r="R647" s="6"/>
      <c r="S647" s="6"/>
    </row>
    <row r="648" spans="1:19" ht="12.75" hidden="1" customHeight="1" x14ac:dyDescent="0.2">
      <c r="A648" s="6"/>
      <c r="B648" s="6"/>
      <c r="C648" s="6"/>
      <c r="D648" s="6"/>
      <c r="E648" s="6"/>
      <c r="F648" s="6"/>
      <c r="G648" s="6"/>
      <c r="J648" s="6"/>
      <c r="K648" s="6"/>
      <c r="L648" s="6"/>
      <c r="M648" s="6"/>
      <c r="N648" s="6"/>
      <c r="O648" s="6"/>
      <c r="P648" s="6"/>
      <c r="Q648" s="6"/>
      <c r="R648" s="6"/>
      <c r="S648" s="6"/>
    </row>
    <row r="649" spans="1:19" ht="12.75" hidden="1" customHeight="1" x14ac:dyDescent="0.2">
      <c r="A649" s="6"/>
      <c r="B649" s="6"/>
      <c r="C649" s="6"/>
      <c r="D649" s="6"/>
      <c r="E649" s="6"/>
      <c r="F649" s="6"/>
      <c r="G649" s="6"/>
      <c r="J649" s="6"/>
      <c r="K649" s="6"/>
      <c r="L649" s="6"/>
      <c r="M649" s="6"/>
      <c r="N649" s="6"/>
      <c r="O649" s="6"/>
      <c r="P649" s="6"/>
      <c r="Q649" s="6"/>
      <c r="R649" s="6"/>
      <c r="S649" s="6"/>
    </row>
    <row r="650" spans="1:19" ht="12.75" hidden="1" customHeight="1" x14ac:dyDescent="0.2">
      <c r="A650" s="6"/>
      <c r="B650" s="6"/>
      <c r="C650" s="6"/>
      <c r="D650" s="6"/>
      <c r="E650" s="6"/>
      <c r="F650" s="6"/>
      <c r="G650" s="6"/>
      <c r="J650" s="6"/>
      <c r="K650" s="6"/>
      <c r="L650" s="6"/>
      <c r="M650" s="6"/>
      <c r="N650" s="6"/>
      <c r="O650" s="6"/>
      <c r="P650" s="6"/>
      <c r="Q650" s="6"/>
      <c r="R650" s="6"/>
      <c r="S650" s="6"/>
    </row>
    <row r="651" spans="1:19" ht="12.75" hidden="1" customHeight="1" x14ac:dyDescent="0.2">
      <c r="A651" s="6"/>
      <c r="B651" s="6"/>
      <c r="C651" s="6"/>
      <c r="D651" s="6"/>
      <c r="E651" s="6"/>
      <c r="F651" s="6"/>
      <c r="G651" s="6"/>
      <c r="J651" s="6"/>
      <c r="K651" s="6"/>
      <c r="L651" s="6"/>
      <c r="M651" s="6"/>
      <c r="N651" s="6"/>
      <c r="O651" s="6"/>
      <c r="P651" s="6"/>
      <c r="Q651" s="6"/>
      <c r="R651" s="6"/>
      <c r="S651" s="6"/>
    </row>
    <row r="652" spans="1:19" ht="12.75" hidden="1" customHeight="1" x14ac:dyDescent="0.2">
      <c r="A652" s="6"/>
      <c r="B652" s="6"/>
      <c r="C652" s="6"/>
      <c r="D652" s="6"/>
      <c r="E652" s="6"/>
      <c r="F652" s="6"/>
      <c r="G652" s="6"/>
      <c r="J652" s="6"/>
      <c r="K652" s="6"/>
      <c r="L652" s="6"/>
      <c r="M652" s="6"/>
      <c r="N652" s="6"/>
      <c r="O652" s="6"/>
      <c r="P652" s="6"/>
      <c r="Q652" s="6"/>
      <c r="R652" s="6"/>
      <c r="S652" s="6"/>
    </row>
    <row r="653" spans="1:19" ht="12.75" hidden="1" customHeight="1" x14ac:dyDescent="0.2">
      <c r="A653" s="6"/>
      <c r="B653" s="6"/>
      <c r="C653" s="6"/>
      <c r="D653" s="6"/>
      <c r="E653" s="6"/>
      <c r="F653" s="6"/>
      <c r="G653" s="6"/>
      <c r="J653" s="6"/>
      <c r="K653" s="6"/>
      <c r="L653" s="6"/>
      <c r="M653" s="6"/>
      <c r="N653" s="6"/>
      <c r="O653" s="6"/>
      <c r="P653" s="6"/>
      <c r="Q653" s="6"/>
      <c r="R653" s="6"/>
      <c r="S653" s="6"/>
    </row>
    <row r="654" spans="1:19" ht="12.75" hidden="1" customHeight="1" x14ac:dyDescent="0.2">
      <c r="A654" s="6"/>
      <c r="B654" s="6"/>
      <c r="C654" s="6"/>
      <c r="D654" s="6"/>
      <c r="E654" s="6"/>
      <c r="F654" s="6"/>
      <c r="G654" s="6"/>
      <c r="J654" s="6"/>
      <c r="K654" s="6"/>
      <c r="L654" s="6"/>
      <c r="M654" s="6"/>
      <c r="N654" s="6"/>
      <c r="O654" s="6"/>
      <c r="P654" s="6"/>
      <c r="Q654" s="6"/>
      <c r="R654" s="6"/>
      <c r="S654" s="6"/>
    </row>
    <row r="655" spans="1:19" ht="12.75" hidden="1" customHeight="1" x14ac:dyDescent="0.2">
      <c r="A655" s="6"/>
      <c r="B655" s="6"/>
      <c r="C655" s="6"/>
      <c r="D655" s="6"/>
      <c r="E655" s="6"/>
      <c r="F655" s="6"/>
      <c r="G655" s="6"/>
      <c r="J655" s="6"/>
      <c r="K655" s="6"/>
      <c r="L655" s="6"/>
      <c r="M655" s="6"/>
      <c r="N655" s="6"/>
      <c r="O655" s="6"/>
      <c r="P655" s="6"/>
      <c r="Q655" s="6"/>
      <c r="R655" s="6"/>
      <c r="S655" s="6"/>
    </row>
    <row r="656" spans="1:19" ht="12.75" hidden="1" customHeight="1" x14ac:dyDescent="0.2">
      <c r="A656" s="6"/>
      <c r="B656" s="6"/>
      <c r="C656" s="6"/>
      <c r="D656" s="6"/>
      <c r="E656" s="6"/>
      <c r="F656" s="6"/>
      <c r="G656" s="6"/>
      <c r="J656" s="6"/>
      <c r="K656" s="6"/>
      <c r="L656" s="6"/>
      <c r="M656" s="6"/>
      <c r="N656" s="6"/>
      <c r="O656" s="6"/>
      <c r="P656" s="6"/>
      <c r="Q656" s="6"/>
      <c r="R656" s="6"/>
      <c r="S656" s="6"/>
    </row>
    <row r="657" spans="1:19" ht="12.75" hidden="1" customHeight="1" x14ac:dyDescent="0.2">
      <c r="A657" s="6"/>
      <c r="B657" s="6"/>
      <c r="C657" s="6"/>
      <c r="D657" s="6"/>
      <c r="E657" s="6"/>
      <c r="F657" s="6"/>
      <c r="G657" s="6"/>
      <c r="J657" s="6"/>
      <c r="K657" s="6"/>
      <c r="L657" s="6"/>
      <c r="M657" s="6"/>
      <c r="N657" s="6"/>
      <c r="O657" s="6"/>
      <c r="P657" s="6"/>
      <c r="Q657" s="6"/>
      <c r="R657" s="6"/>
      <c r="S657" s="6"/>
    </row>
    <row r="658" spans="1:19" ht="12.75" hidden="1" customHeight="1" x14ac:dyDescent="0.2">
      <c r="A658" s="6"/>
      <c r="B658" s="6"/>
      <c r="C658" s="6"/>
      <c r="D658" s="6"/>
      <c r="E658" s="6"/>
      <c r="F658" s="6"/>
      <c r="G658" s="6"/>
      <c r="J658" s="6"/>
      <c r="K658" s="6"/>
      <c r="L658" s="6"/>
      <c r="M658" s="6"/>
      <c r="N658" s="6"/>
      <c r="O658" s="6"/>
      <c r="P658" s="6"/>
      <c r="Q658" s="6"/>
      <c r="R658" s="6"/>
      <c r="S658" s="6"/>
    </row>
    <row r="659" spans="1:19" ht="12.75" hidden="1" customHeight="1" x14ac:dyDescent="0.2">
      <c r="A659" s="6"/>
      <c r="B659" s="6"/>
      <c r="C659" s="6"/>
      <c r="D659" s="6"/>
      <c r="E659" s="6"/>
      <c r="F659" s="6"/>
      <c r="G659" s="6"/>
      <c r="J659" s="6"/>
      <c r="K659" s="6"/>
      <c r="L659" s="6"/>
      <c r="M659" s="6"/>
      <c r="N659" s="6"/>
      <c r="O659" s="6"/>
      <c r="P659" s="6"/>
      <c r="Q659" s="6"/>
      <c r="R659" s="6"/>
      <c r="S659" s="6"/>
    </row>
    <row r="660" spans="1:19" ht="12.75" hidden="1" customHeight="1" x14ac:dyDescent="0.2">
      <c r="A660" s="6"/>
      <c r="B660" s="6"/>
      <c r="C660" s="6"/>
      <c r="D660" s="6"/>
      <c r="E660" s="6"/>
      <c r="F660" s="6"/>
      <c r="G660" s="6"/>
      <c r="J660" s="6"/>
      <c r="K660" s="6"/>
      <c r="L660" s="6"/>
      <c r="M660" s="6"/>
      <c r="N660" s="6"/>
      <c r="O660" s="6"/>
      <c r="P660" s="6"/>
      <c r="Q660" s="6"/>
      <c r="R660" s="6"/>
      <c r="S660" s="6"/>
    </row>
    <row r="661" spans="1:19" ht="12.75" hidden="1" customHeight="1" x14ac:dyDescent="0.2">
      <c r="A661" s="6"/>
      <c r="B661" s="6"/>
      <c r="C661" s="6"/>
      <c r="D661" s="6"/>
      <c r="E661" s="6"/>
      <c r="F661" s="6"/>
      <c r="G661" s="6"/>
      <c r="J661" s="6"/>
      <c r="K661" s="6"/>
      <c r="L661" s="6"/>
      <c r="M661" s="6"/>
      <c r="N661" s="6"/>
      <c r="O661" s="6"/>
      <c r="P661" s="6"/>
      <c r="Q661" s="6"/>
      <c r="R661" s="6"/>
      <c r="S661" s="6"/>
    </row>
    <row r="662" spans="1:19" ht="12.75" hidden="1" customHeight="1" x14ac:dyDescent="0.2">
      <c r="A662" s="6"/>
      <c r="B662" s="6"/>
      <c r="C662" s="6"/>
      <c r="D662" s="6"/>
      <c r="E662" s="6"/>
      <c r="F662" s="6"/>
      <c r="G662" s="6"/>
      <c r="J662" s="6"/>
      <c r="K662" s="6"/>
      <c r="L662" s="6"/>
      <c r="M662" s="6"/>
      <c r="N662" s="6"/>
      <c r="O662" s="6"/>
      <c r="P662" s="6"/>
      <c r="Q662" s="6"/>
      <c r="R662" s="6"/>
      <c r="S662" s="6"/>
    </row>
    <row r="663" spans="1:19" ht="12.75" hidden="1" customHeight="1" x14ac:dyDescent="0.2">
      <c r="A663" s="6"/>
      <c r="B663" s="6"/>
      <c r="C663" s="6"/>
      <c r="D663" s="6"/>
      <c r="E663" s="6"/>
      <c r="F663" s="6"/>
      <c r="G663" s="6"/>
      <c r="J663" s="6"/>
      <c r="K663" s="6"/>
      <c r="L663" s="6"/>
      <c r="M663" s="6"/>
      <c r="N663" s="6"/>
      <c r="O663" s="6"/>
      <c r="P663" s="6"/>
      <c r="Q663" s="6"/>
      <c r="R663" s="6"/>
      <c r="S663" s="6"/>
    </row>
    <row r="664" spans="1:19" ht="12.75" hidden="1" customHeight="1" x14ac:dyDescent="0.2">
      <c r="A664" s="6"/>
      <c r="B664" s="6"/>
      <c r="C664" s="6"/>
      <c r="D664" s="6"/>
      <c r="E664" s="6"/>
      <c r="F664" s="6"/>
      <c r="G664" s="6"/>
      <c r="J664" s="6"/>
      <c r="K664" s="6"/>
      <c r="L664" s="6"/>
      <c r="M664" s="6"/>
      <c r="N664" s="6"/>
      <c r="O664" s="6"/>
      <c r="P664" s="6"/>
      <c r="Q664" s="6"/>
      <c r="R664" s="6"/>
      <c r="S664" s="6"/>
    </row>
    <row r="665" spans="1:19" ht="12.75" hidden="1" customHeight="1" x14ac:dyDescent="0.2">
      <c r="A665" s="6"/>
      <c r="B665" s="6"/>
      <c r="C665" s="6"/>
      <c r="D665" s="6"/>
      <c r="E665" s="6"/>
      <c r="F665" s="6"/>
      <c r="G665" s="6"/>
      <c r="J665" s="6"/>
      <c r="K665" s="6"/>
      <c r="L665" s="6"/>
      <c r="M665" s="6"/>
      <c r="N665" s="6"/>
      <c r="O665" s="6"/>
      <c r="P665" s="6"/>
      <c r="Q665" s="6"/>
      <c r="R665" s="6"/>
      <c r="S665" s="6"/>
    </row>
    <row r="666" spans="1:19" ht="12.75" hidden="1" customHeight="1" x14ac:dyDescent="0.2">
      <c r="A666" s="6"/>
      <c r="B666" s="6"/>
      <c r="C666" s="6"/>
      <c r="D666" s="6"/>
      <c r="E666" s="6"/>
      <c r="F666" s="6"/>
      <c r="G666" s="6"/>
      <c r="J666" s="6"/>
      <c r="K666" s="6"/>
      <c r="L666" s="6"/>
      <c r="M666" s="6"/>
      <c r="N666" s="6"/>
      <c r="O666" s="6"/>
      <c r="P666" s="6"/>
      <c r="Q666" s="6"/>
      <c r="R666" s="6"/>
      <c r="S666" s="6"/>
    </row>
    <row r="667" spans="1:19" ht="12.75" hidden="1" customHeight="1" x14ac:dyDescent="0.2">
      <c r="A667" s="6"/>
      <c r="B667" s="6"/>
      <c r="C667" s="6"/>
      <c r="D667" s="6"/>
      <c r="E667" s="6"/>
      <c r="F667" s="6"/>
      <c r="G667" s="6"/>
      <c r="J667" s="6"/>
      <c r="K667" s="6"/>
      <c r="L667" s="6"/>
      <c r="M667" s="6"/>
      <c r="N667" s="6"/>
      <c r="O667" s="6"/>
      <c r="P667" s="6"/>
      <c r="Q667" s="6"/>
      <c r="R667" s="6"/>
      <c r="S667" s="6"/>
    </row>
    <row r="668" spans="1:19" ht="12.75" hidden="1" customHeight="1" x14ac:dyDescent="0.2">
      <c r="A668" s="6"/>
      <c r="B668" s="6"/>
      <c r="C668" s="6"/>
      <c r="D668" s="6"/>
      <c r="E668" s="6"/>
      <c r="F668" s="6"/>
      <c r="G668" s="6"/>
      <c r="J668" s="6"/>
      <c r="K668" s="6"/>
      <c r="L668" s="6"/>
      <c r="M668" s="6"/>
      <c r="N668" s="6"/>
      <c r="O668" s="6"/>
      <c r="P668" s="6"/>
      <c r="Q668" s="6"/>
      <c r="R668" s="6"/>
      <c r="S668" s="6"/>
    </row>
    <row r="669" spans="1:19" ht="12.75" hidden="1" customHeight="1" x14ac:dyDescent="0.2">
      <c r="A669" s="6"/>
      <c r="B669" s="6"/>
      <c r="C669" s="6"/>
      <c r="D669" s="6"/>
      <c r="E669" s="6"/>
      <c r="F669" s="6"/>
      <c r="G669" s="6"/>
      <c r="J669" s="6"/>
      <c r="K669" s="6"/>
      <c r="L669" s="6"/>
      <c r="M669" s="6"/>
      <c r="N669" s="6"/>
      <c r="O669" s="6"/>
      <c r="P669" s="6"/>
      <c r="Q669" s="6"/>
      <c r="R669" s="6"/>
      <c r="S669" s="6"/>
    </row>
    <row r="670" spans="1:19" ht="12.75" hidden="1" customHeight="1" x14ac:dyDescent="0.2">
      <c r="A670" s="6"/>
      <c r="B670" s="6"/>
      <c r="C670" s="6"/>
      <c r="D670" s="6"/>
      <c r="E670" s="6"/>
      <c r="F670" s="6"/>
      <c r="G670" s="6"/>
      <c r="J670" s="6"/>
      <c r="K670" s="6"/>
      <c r="L670" s="6"/>
      <c r="M670" s="6"/>
      <c r="N670" s="6"/>
      <c r="O670" s="6"/>
      <c r="P670" s="6"/>
      <c r="Q670" s="6"/>
      <c r="R670" s="6"/>
      <c r="S670" s="6"/>
    </row>
    <row r="671" spans="1:19" ht="12.75" hidden="1" customHeight="1" x14ac:dyDescent="0.2">
      <c r="A671" s="6"/>
      <c r="B671" s="6"/>
      <c r="C671" s="6"/>
      <c r="D671" s="6"/>
      <c r="E671" s="6"/>
      <c r="F671" s="6"/>
      <c r="G671" s="6"/>
      <c r="J671" s="6"/>
      <c r="K671" s="6"/>
      <c r="L671" s="6"/>
      <c r="M671" s="6"/>
      <c r="N671" s="6"/>
      <c r="O671" s="6"/>
      <c r="P671" s="6"/>
      <c r="Q671" s="6"/>
      <c r="R671" s="6"/>
      <c r="S671" s="6"/>
    </row>
    <row r="672" spans="1:19" ht="12.75" hidden="1" customHeight="1" x14ac:dyDescent="0.2">
      <c r="A672" s="6"/>
      <c r="B672" s="6"/>
      <c r="C672" s="6"/>
      <c r="D672" s="6"/>
      <c r="E672" s="6"/>
      <c r="F672" s="6"/>
      <c r="G672" s="6"/>
      <c r="J672" s="6"/>
      <c r="K672" s="6"/>
      <c r="L672" s="6"/>
      <c r="M672" s="6"/>
      <c r="N672" s="6"/>
      <c r="O672" s="6"/>
      <c r="P672" s="6"/>
      <c r="Q672" s="6"/>
      <c r="R672" s="6"/>
      <c r="S672" s="6"/>
    </row>
    <row r="673" spans="1:19" ht="12.75" hidden="1" customHeight="1" x14ac:dyDescent="0.2">
      <c r="A673" s="6"/>
      <c r="B673" s="6"/>
      <c r="C673" s="6"/>
      <c r="D673" s="6"/>
      <c r="E673" s="6"/>
      <c r="F673" s="6"/>
      <c r="G673" s="6"/>
      <c r="J673" s="6"/>
      <c r="K673" s="6"/>
      <c r="L673" s="6"/>
      <c r="M673" s="6"/>
      <c r="N673" s="6"/>
      <c r="O673" s="6"/>
      <c r="P673" s="6"/>
      <c r="Q673" s="6"/>
      <c r="R673" s="6"/>
      <c r="S673" s="6"/>
    </row>
    <row r="674" spans="1:19" ht="12.75" hidden="1" customHeight="1" x14ac:dyDescent="0.2">
      <c r="A674" s="6"/>
      <c r="B674" s="6"/>
      <c r="C674" s="6"/>
      <c r="D674" s="6"/>
      <c r="E674" s="6"/>
      <c r="F674" s="6"/>
      <c r="G674" s="6"/>
      <c r="J674" s="6"/>
      <c r="K674" s="6"/>
      <c r="L674" s="6"/>
      <c r="M674" s="6"/>
      <c r="N674" s="6"/>
      <c r="O674" s="6"/>
      <c r="P674" s="6"/>
      <c r="Q674" s="6"/>
      <c r="R674" s="6"/>
      <c r="S674" s="6"/>
    </row>
    <row r="675" spans="1:19" ht="12.75" hidden="1" customHeight="1" x14ac:dyDescent="0.2">
      <c r="A675" s="6"/>
      <c r="B675" s="6"/>
      <c r="C675" s="6"/>
      <c r="D675" s="6"/>
      <c r="E675" s="6"/>
      <c r="F675" s="6"/>
      <c r="G675" s="6"/>
      <c r="J675" s="6"/>
      <c r="K675" s="6"/>
      <c r="L675" s="6"/>
      <c r="M675" s="6"/>
      <c r="N675" s="6"/>
      <c r="O675" s="6"/>
      <c r="P675" s="6"/>
      <c r="Q675" s="6"/>
      <c r="R675" s="6"/>
      <c r="S675" s="6"/>
    </row>
    <row r="676" spans="1:19" ht="12.75" hidden="1" customHeight="1" x14ac:dyDescent="0.2">
      <c r="A676" s="6"/>
      <c r="B676" s="6"/>
      <c r="C676" s="6"/>
      <c r="D676" s="6"/>
      <c r="E676" s="6"/>
      <c r="F676" s="6"/>
      <c r="G676" s="6"/>
      <c r="J676" s="6"/>
      <c r="K676" s="6"/>
      <c r="L676" s="6"/>
      <c r="M676" s="6"/>
      <c r="N676" s="6"/>
      <c r="O676" s="6"/>
      <c r="P676" s="6"/>
      <c r="Q676" s="6"/>
      <c r="R676" s="6"/>
      <c r="S676" s="6"/>
    </row>
    <row r="677" spans="1:19" ht="12.75" hidden="1" customHeight="1" x14ac:dyDescent="0.2">
      <c r="A677" s="6"/>
      <c r="B677" s="6"/>
      <c r="C677" s="6"/>
      <c r="D677" s="6"/>
      <c r="E677" s="6"/>
      <c r="F677" s="6"/>
      <c r="G677" s="6"/>
      <c r="J677" s="6"/>
      <c r="K677" s="6"/>
      <c r="L677" s="6"/>
      <c r="M677" s="6"/>
      <c r="N677" s="6"/>
      <c r="O677" s="6"/>
      <c r="P677" s="6"/>
      <c r="Q677" s="6"/>
      <c r="R677" s="6"/>
      <c r="S677" s="6"/>
    </row>
    <row r="678" spans="1:19" ht="12.75" hidden="1" customHeight="1" x14ac:dyDescent="0.2">
      <c r="A678" s="6"/>
      <c r="B678" s="6"/>
      <c r="C678" s="6"/>
      <c r="D678" s="6"/>
      <c r="E678" s="6"/>
      <c r="F678" s="6"/>
      <c r="G678" s="6"/>
      <c r="J678" s="6"/>
      <c r="K678" s="6"/>
      <c r="L678" s="6"/>
      <c r="M678" s="6"/>
      <c r="N678" s="6"/>
      <c r="O678" s="6"/>
      <c r="P678" s="6"/>
      <c r="Q678" s="6"/>
      <c r="R678" s="6"/>
      <c r="S678" s="6"/>
    </row>
    <row r="679" spans="1:19" ht="12.75" hidden="1" customHeight="1" x14ac:dyDescent="0.2">
      <c r="A679" s="6"/>
      <c r="B679" s="6"/>
      <c r="C679" s="6"/>
      <c r="D679" s="6"/>
      <c r="E679" s="6"/>
      <c r="F679" s="6"/>
      <c r="G679" s="6"/>
      <c r="J679" s="6"/>
      <c r="K679" s="6"/>
      <c r="L679" s="6"/>
      <c r="M679" s="6"/>
      <c r="N679" s="6"/>
      <c r="O679" s="6"/>
      <c r="P679" s="6"/>
      <c r="Q679" s="6"/>
      <c r="R679" s="6"/>
      <c r="S679" s="6"/>
    </row>
    <row r="680" spans="1:19" ht="12.75" hidden="1" customHeight="1" x14ac:dyDescent="0.2">
      <c r="A680" s="6"/>
      <c r="B680" s="6"/>
      <c r="C680" s="6"/>
      <c r="D680" s="6"/>
      <c r="E680" s="6"/>
      <c r="F680" s="6"/>
      <c r="G680" s="6"/>
      <c r="J680" s="6"/>
      <c r="K680" s="6"/>
      <c r="L680" s="6"/>
      <c r="M680" s="6"/>
      <c r="N680" s="6"/>
      <c r="O680" s="6"/>
      <c r="P680" s="6"/>
      <c r="Q680" s="6"/>
      <c r="R680" s="6"/>
      <c r="S680" s="6"/>
    </row>
    <row r="681" spans="1:19" ht="12.75" hidden="1" customHeight="1" x14ac:dyDescent="0.2">
      <c r="A681" s="6"/>
      <c r="B681" s="6"/>
      <c r="C681" s="6"/>
      <c r="D681" s="6"/>
      <c r="E681" s="6"/>
      <c r="F681" s="6"/>
      <c r="G681" s="6"/>
      <c r="J681" s="6"/>
      <c r="K681" s="6"/>
      <c r="L681" s="6"/>
      <c r="M681" s="6"/>
      <c r="N681" s="6"/>
      <c r="O681" s="6"/>
      <c r="P681" s="6"/>
      <c r="Q681" s="6"/>
      <c r="R681" s="6"/>
      <c r="S681" s="6"/>
    </row>
    <row r="682" spans="1:19" ht="12.75" hidden="1" customHeight="1" x14ac:dyDescent="0.2">
      <c r="A682" s="6"/>
      <c r="B682" s="6"/>
      <c r="C682" s="6"/>
      <c r="D682" s="6"/>
      <c r="E682" s="6"/>
      <c r="F682" s="6"/>
      <c r="G682" s="6"/>
      <c r="J682" s="6"/>
      <c r="K682" s="6"/>
      <c r="L682" s="6"/>
      <c r="M682" s="6"/>
      <c r="N682" s="6"/>
      <c r="O682" s="6"/>
      <c r="P682" s="6"/>
      <c r="Q682" s="6"/>
      <c r="R682" s="6"/>
      <c r="S682" s="6"/>
    </row>
    <row r="683" spans="1:19" ht="12.75" hidden="1" customHeight="1" x14ac:dyDescent="0.2">
      <c r="A683" s="6"/>
      <c r="B683" s="6"/>
      <c r="C683" s="6"/>
      <c r="D683" s="6"/>
      <c r="E683" s="6"/>
      <c r="F683" s="6"/>
      <c r="G683" s="6"/>
      <c r="J683" s="6"/>
      <c r="K683" s="6"/>
      <c r="L683" s="6"/>
      <c r="M683" s="6"/>
      <c r="N683" s="6"/>
      <c r="O683" s="6"/>
      <c r="P683" s="6"/>
      <c r="Q683" s="6"/>
      <c r="R683" s="6"/>
      <c r="S683" s="6"/>
    </row>
    <row r="684" spans="1:19" ht="12.75" hidden="1" customHeight="1" x14ac:dyDescent="0.2">
      <c r="A684" s="6"/>
      <c r="B684" s="6"/>
      <c r="C684" s="6"/>
      <c r="D684" s="6"/>
      <c r="E684" s="6"/>
      <c r="F684" s="6"/>
      <c r="G684" s="6"/>
      <c r="J684" s="6"/>
      <c r="K684" s="6"/>
      <c r="L684" s="6"/>
      <c r="M684" s="6"/>
      <c r="N684" s="6"/>
      <c r="O684" s="6"/>
      <c r="P684" s="6"/>
      <c r="Q684" s="6"/>
      <c r="R684" s="6"/>
      <c r="S684" s="6"/>
    </row>
    <row r="685" spans="1:19" ht="12.75" hidden="1" customHeight="1" x14ac:dyDescent="0.2">
      <c r="A685" s="6"/>
      <c r="B685" s="6"/>
      <c r="C685" s="6"/>
      <c r="D685" s="6"/>
      <c r="E685" s="6"/>
      <c r="F685" s="6"/>
      <c r="G685" s="6"/>
      <c r="J685" s="6"/>
      <c r="K685" s="6"/>
      <c r="L685" s="6"/>
      <c r="M685" s="6"/>
      <c r="N685" s="6"/>
      <c r="O685" s="6"/>
      <c r="P685" s="6"/>
      <c r="Q685" s="6"/>
      <c r="R685" s="6"/>
      <c r="S685" s="6"/>
    </row>
    <row r="686" spans="1:19" ht="12.75" hidden="1" customHeight="1" x14ac:dyDescent="0.2">
      <c r="A686" s="6"/>
      <c r="B686" s="6"/>
      <c r="C686" s="6"/>
      <c r="D686" s="6"/>
      <c r="E686" s="6"/>
      <c r="F686" s="6"/>
      <c r="G686" s="6"/>
      <c r="J686" s="6"/>
      <c r="K686" s="6"/>
      <c r="L686" s="6"/>
      <c r="M686" s="6"/>
      <c r="N686" s="6"/>
      <c r="O686" s="6"/>
      <c r="P686" s="6"/>
      <c r="Q686" s="6"/>
      <c r="R686" s="6"/>
      <c r="S686" s="6"/>
    </row>
    <row r="687" spans="1:19" ht="12.75" hidden="1" customHeight="1" x14ac:dyDescent="0.2">
      <c r="A687" s="6"/>
      <c r="B687" s="6"/>
      <c r="C687" s="6"/>
      <c r="D687" s="6"/>
      <c r="E687" s="6"/>
      <c r="F687" s="6"/>
      <c r="G687" s="6"/>
      <c r="J687" s="6"/>
      <c r="K687" s="6"/>
      <c r="L687" s="6"/>
      <c r="M687" s="6"/>
      <c r="N687" s="6"/>
      <c r="O687" s="6"/>
      <c r="P687" s="6"/>
      <c r="Q687" s="6"/>
      <c r="R687" s="6"/>
      <c r="S687" s="6"/>
    </row>
    <row r="688" spans="1:19" ht="12.75" hidden="1" customHeight="1" x14ac:dyDescent="0.2">
      <c r="A688" s="6"/>
      <c r="B688" s="6"/>
      <c r="C688" s="6"/>
      <c r="D688" s="6"/>
      <c r="E688" s="6"/>
      <c r="F688" s="6"/>
      <c r="G688" s="6"/>
      <c r="J688" s="6"/>
      <c r="K688" s="6"/>
      <c r="L688" s="6"/>
      <c r="M688" s="6"/>
      <c r="N688" s="6"/>
      <c r="O688" s="6"/>
      <c r="P688" s="6"/>
      <c r="Q688" s="6"/>
      <c r="R688" s="6"/>
      <c r="S688" s="6"/>
    </row>
    <row r="689" spans="1:19" ht="12.75" hidden="1" customHeight="1" x14ac:dyDescent="0.2">
      <c r="A689" s="6"/>
      <c r="B689" s="6"/>
      <c r="C689" s="6"/>
      <c r="D689" s="6"/>
      <c r="E689" s="6"/>
      <c r="F689" s="6"/>
      <c r="G689" s="6"/>
      <c r="J689" s="6"/>
      <c r="K689" s="6"/>
      <c r="L689" s="6"/>
      <c r="M689" s="6"/>
      <c r="N689" s="6"/>
      <c r="O689" s="6"/>
      <c r="P689" s="6"/>
      <c r="Q689" s="6"/>
      <c r="R689" s="6"/>
      <c r="S689" s="6"/>
    </row>
    <row r="690" spans="1:19" ht="12.75" hidden="1" customHeight="1" x14ac:dyDescent="0.2">
      <c r="A690" s="6"/>
      <c r="B690" s="6"/>
      <c r="C690" s="6"/>
      <c r="D690" s="6"/>
      <c r="E690" s="6"/>
      <c r="F690" s="6"/>
      <c r="G690" s="6"/>
      <c r="J690" s="6"/>
      <c r="K690" s="6"/>
      <c r="L690" s="6"/>
      <c r="M690" s="6"/>
      <c r="N690" s="6"/>
      <c r="O690" s="6"/>
      <c r="P690" s="6"/>
      <c r="Q690" s="6"/>
      <c r="R690" s="6"/>
      <c r="S690" s="6"/>
    </row>
    <row r="691" spans="1:19" ht="12.75" hidden="1" customHeight="1" x14ac:dyDescent="0.2">
      <c r="A691" s="6"/>
      <c r="B691" s="6"/>
      <c r="C691" s="6"/>
      <c r="D691" s="6"/>
      <c r="E691" s="6"/>
      <c r="F691" s="6"/>
      <c r="G691" s="6"/>
      <c r="J691" s="6"/>
      <c r="K691" s="6"/>
      <c r="L691" s="6"/>
      <c r="M691" s="6"/>
      <c r="N691" s="6"/>
      <c r="O691" s="6"/>
      <c r="P691" s="6"/>
      <c r="Q691" s="6"/>
      <c r="R691" s="6"/>
      <c r="S691" s="6"/>
    </row>
    <row r="692" spans="1:19" ht="12.75" hidden="1" customHeight="1" x14ac:dyDescent="0.2">
      <c r="A692" s="6"/>
      <c r="B692" s="6"/>
      <c r="C692" s="6"/>
      <c r="D692" s="6"/>
      <c r="E692" s="6"/>
      <c r="F692" s="6"/>
      <c r="G692" s="6"/>
      <c r="J692" s="6"/>
      <c r="K692" s="6"/>
      <c r="L692" s="6"/>
      <c r="M692" s="6"/>
      <c r="N692" s="6"/>
      <c r="O692" s="6"/>
      <c r="P692" s="6"/>
      <c r="Q692" s="6"/>
      <c r="R692" s="6"/>
      <c r="S692" s="6"/>
    </row>
    <row r="693" spans="1:19" ht="12.75" hidden="1" customHeight="1" x14ac:dyDescent="0.2">
      <c r="A693" s="6"/>
      <c r="B693" s="6"/>
      <c r="C693" s="6"/>
      <c r="D693" s="6"/>
      <c r="E693" s="6"/>
      <c r="F693" s="6"/>
      <c r="G693" s="6"/>
      <c r="J693" s="6"/>
      <c r="K693" s="6"/>
      <c r="L693" s="6"/>
      <c r="M693" s="6"/>
      <c r="N693" s="6"/>
      <c r="O693" s="6"/>
      <c r="P693" s="6"/>
      <c r="Q693" s="6"/>
      <c r="R693" s="6"/>
      <c r="S693" s="6"/>
    </row>
    <row r="694" spans="1:19" ht="12.75" hidden="1" customHeight="1" x14ac:dyDescent="0.2">
      <c r="A694" s="6"/>
      <c r="B694" s="6"/>
      <c r="C694" s="6"/>
      <c r="D694" s="6"/>
      <c r="E694" s="6"/>
      <c r="F694" s="6"/>
      <c r="G694" s="6"/>
      <c r="J694" s="6"/>
      <c r="K694" s="6"/>
      <c r="L694" s="6"/>
      <c r="M694" s="6"/>
      <c r="N694" s="6"/>
      <c r="O694" s="6"/>
      <c r="P694" s="6"/>
      <c r="Q694" s="6"/>
      <c r="R694" s="6"/>
      <c r="S694" s="6"/>
    </row>
    <row r="695" spans="1:19" ht="12.75" hidden="1" customHeight="1" x14ac:dyDescent="0.2">
      <c r="A695" s="6"/>
      <c r="B695" s="6"/>
      <c r="C695" s="6"/>
      <c r="D695" s="6"/>
      <c r="E695" s="6"/>
      <c r="F695" s="6"/>
      <c r="G695" s="6"/>
      <c r="J695" s="6"/>
      <c r="K695" s="6"/>
      <c r="L695" s="6"/>
      <c r="M695" s="6"/>
      <c r="N695" s="6"/>
      <c r="O695" s="6"/>
      <c r="P695" s="6"/>
      <c r="Q695" s="6"/>
      <c r="R695" s="6"/>
      <c r="S695" s="6"/>
    </row>
    <row r="696" spans="1:19" ht="12.75" hidden="1" customHeight="1" x14ac:dyDescent="0.2">
      <c r="A696" s="6"/>
      <c r="B696" s="6"/>
      <c r="C696" s="6"/>
      <c r="D696" s="6"/>
      <c r="E696" s="6"/>
      <c r="F696" s="6"/>
      <c r="G696" s="6"/>
      <c r="J696" s="6"/>
      <c r="K696" s="6"/>
      <c r="L696" s="6"/>
      <c r="M696" s="6"/>
      <c r="N696" s="6"/>
      <c r="O696" s="6"/>
      <c r="P696" s="6"/>
      <c r="Q696" s="6"/>
      <c r="R696" s="6"/>
      <c r="S696" s="6"/>
    </row>
    <row r="697" spans="1:19" ht="12.75" hidden="1" customHeight="1" x14ac:dyDescent="0.2">
      <c r="A697" s="6"/>
      <c r="B697" s="6"/>
      <c r="C697" s="6"/>
      <c r="D697" s="6"/>
      <c r="E697" s="6"/>
      <c r="F697" s="6"/>
      <c r="G697" s="6"/>
      <c r="J697" s="6"/>
      <c r="K697" s="6"/>
      <c r="L697" s="6"/>
      <c r="M697" s="6"/>
      <c r="N697" s="6"/>
      <c r="O697" s="6"/>
      <c r="P697" s="6"/>
      <c r="Q697" s="6"/>
      <c r="R697" s="6"/>
      <c r="S697" s="6"/>
    </row>
    <row r="698" spans="1:19" ht="12.75" hidden="1" customHeight="1" x14ac:dyDescent="0.2">
      <c r="A698" s="6"/>
      <c r="B698" s="6"/>
      <c r="C698" s="6"/>
      <c r="D698" s="6"/>
      <c r="E698" s="6"/>
      <c r="F698" s="6"/>
      <c r="G698" s="6"/>
      <c r="J698" s="6"/>
      <c r="K698" s="6"/>
      <c r="L698" s="6"/>
      <c r="M698" s="6"/>
      <c r="N698" s="6"/>
      <c r="O698" s="6"/>
      <c r="P698" s="6"/>
      <c r="Q698" s="6"/>
      <c r="R698" s="6"/>
      <c r="S698" s="6"/>
    </row>
    <row r="699" spans="1:19" ht="12.75" hidden="1" customHeight="1" x14ac:dyDescent="0.2">
      <c r="A699" s="6"/>
      <c r="B699" s="6"/>
      <c r="C699" s="6"/>
      <c r="D699" s="6"/>
      <c r="E699" s="6"/>
      <c r="F699" s="6"/>
      <c r="G699" s="6"/>
      <c r="J699" s="6"/>
      <c r="K699" s="6"/>
      <c r="L699" s="6"/>
      <c r="M699" s="6"/>
      <c r="N699" s="6"/>
      <c r="O699" s="6"/>
      <c r="P699" s="6"/>
      <c r="Q699" s="6"/>
      <c r="R699" s="6"/>
      <c r="S699" s="6"/>
    </row>
    <row r="700" spans="1:19" ht="12.75" hidden="1" customHeight="1" x14ac:dyDescent="0.2">
      <c r="A700" s="6"/>
      <c r="B700" s="6"/>
      <c r="C700" s="6"/>
      <c r="D700" s="6"/>
      <c r="E700" s="6"/>
      <c r="F700" s="6"/>
      <c r="G700" s="6"/>
      <c r="J700" s="6"/>
      <c r="K700" s="6"/>
      <c r="L700" s="6"/>
      <c r="M700" s="6"/>
      <c r="N700" s="6"/>
      <c r="O700" s="6"/>
      <c r="P700" s="6"/>
      <c r="Q700" s="6"/>
      <c r="R700" s="6"/>
      <c r="S700" s="6"/>
    </row>
    <row r="701" spans="1:19" ht="12.75" hidden="1" customHeight="1" x14ac:dyDescent="0.2">
      <c r="A701" s="6"/>
      <c r="B701" s="6"/>
      <c r="C701" s="6"/>
      <c r="D701" s="6"/>
      <c r="E701" s="6"/>
      <c r="F701" s="6"/>
      <c r="G701" s="6"/>
      <c r="J701" s="6"/>
      <c r="K701" s="6"/>
      <c r="L701" s="6"/>
      <c r="M701" s="6"/>
      <c r="N701" s="6"/>
      <c r="O701" s="6"/>
      <c r="P701" s="6"/>
      <c r="Q701" s="6"/>
      <c r="R701" s="6"/>
      <c r="S701" s="6"/>
    </row>
    <row r="702" spans="1:19" ht="12.75" hidden="1" customHeight="1" x14ac:dyDescent="0.2">
      <c r="A702" s="6"/>
      <c r="B702" s="6"/>
      <c r="C702" s="6"/>
      <c r="D702" s="6"/>
      <c r="E702" s="6"/>
      <c r="F702" s="6"/>
      <c r="G702" s="6"/>
      <c r="J702" s="6"/>
      <c r="K702" s="6"/>
      <c r="L702" s="6"/>
      <c r="M702" s="6"/>
      <c r="N702" s="6"/>
      <c r="O702" s="6"/>
      <c r="P702" s="6"/>
      <c r="Q702" s="6"/>
      <c r="R702" s="6"/>
      <c r="S702" s="6"/>
    </row>
    <row r="703" spans="1:19" ht="12.75" hidden="1" customHeight="1" x14ac:dyDescent="0.2">
      <c r="A703" s="6"/>
      <c r="B703" s="6"/>
      <c r="C703" s="6"/>
      <c r="D703" s="6"/>
      <c r="E703" s="6"/>
      <c r="F703" s="6"/>
      <c r="G703" s="6"/>
      <c r="J703" s="6"/>
      <c r="K703" s="6"/>
      <c r="L703" s="6"/>
      <c r="M703" s="6"/>
      <c r="N703" s="6"/>
      <c r="O703" s="6"/>
      <c r="P703" s="6"/>
      <c r="Q703" s="6"/>
      <c r="R703" s="6"/>
      <c r="S703" s="6"/>
    </row>
    <row r="704" spans="1:19" ht="12.75" hidden="1" customHeight="1" x14ac:dyDescent="0.2">
      <c r="A704" s="6"/>
      <c r="B704" s="6"/>
      <c r="C704" s="6"/>
      <c r="D704" s="6"/>
      <c r="E704" s="6"/>
      <c r="F704" s="6"/>
      <c r="G704" s="6"/>
      <c r="J704" s="6"/>
      <c r="K704" s="6"/>
      <c r="L704" s="6"/>
      <c r="M704" s="6"/>
      <c r="N704" s="6"/>
      <c r="O704" s="6"/>
      <c r="P704" s="6"/>
      <c r="Q704" s="6"/>
      <c r="R704" s="6"/>
      <c r="S704" s="6"/>
    </row>
    <row r="705" spans="1:19" ht="12.75" hidden="1" customHeight="1" x14ac:dyDescent="0.2">
      <c r="A705" s="6"/>
      <c r="B705" s="6"/>
      <c r="C705" s="6"/>
      <c r="D705" s="6"/>
      <c r="E705" s="6"/>
      <c r="F705" s="6"/>
      <c r="G705" s="6"/>
      <c r="J705" s="6"/>
      <c r="K705" s="6"/>
      <c r="L705" s="6"/>
      <c r="M705" s="6"/>
      <c r="N705" s="6"/>
      <c r="O705" s="6"/>
      <c r="P705" s="6"/>
      <c r="Q705" s="6"/>
      <c r="R705" s="6"/>
      <c r="S705" s="6"/>
    </row>
    <row r="706" spans="1:19" ht="12.75" hidden="1" customHeight="1" x14ac:dyDescent="0.2">
      <c r="A706" s="6"/>
      <c r="B706" s="6"/>
      <c r="C706" s="6"/>
      <c r="D706" s="6"/>
      <c r="E706" s="6"/>
      <c r="F706" s="6"/>
      <c r="G706" s="6"/>
      <c r="J706" s="6"/>
      <c r="K706" s="6"/>
      <c r="L706" s="6"/>
      <c r="M706" s="6"/>
      <c r="N706" s="6"/>
      <c r="O706" s="6"/>
      <c r="P706" s="6"/>
      <c r="Q706" s="6"/>
      <c r="R706" s="6"/>
      <c r="S706" s="6"/>
    </row>
    <row r="707" spans="1:19" ht="12.75" hidden="1" customHeight="1" x14ac:dyDescent="0.2">
      <c r="A707" s="6"/>
      <c r="B707" s="6"/>
      <c r="C707" s="6"/>
      <c r="D707" s="6"/>
      <c r="E707" s="6"/>
      <c r="F707" s="6"/>
      <c r="G707" s="6"/>
      <c r="J707" s="6"/>
      <c r="K707" s="6"/>
      <c r="L707" s="6"/>
      <c r="M707" s="6"/>
      <c r="N707" s="6"/>
      <c r="O707" s="6"/>
      <c r="P707" s="6"/>
      <c r="Q707" s="6"/>
      <c r="R707" s="6"/>
      <c r="S707" s="6"/>
    </row>
    <row r="708" spans="1:19" ht="12.75" hidden="1" customHeight="1" x14ac:dyDescent="0.2">
      <c r="A708" s="6"/>
      <c r="B708" s="6"/>
      <c r="C708" s="6"/>
      <c r="D708" s="6"/>
      <c r="E708" s="6"/>
      <c r="F708" s="6"/>
      <c r="G708" s="6"/>
      <c r="J708" s="6"/>
      <c r="K708" s="6"/>
      <c r="L708" s="6"/>
      <c r="M708" s="6"/>
      <c r="N708" s="6"/>
      <c r="O708" s="6"/>
      <c r="P708" s="6"/>
      <c r="Q708" s="6"/>
      <c r="R708" s="6"/>
      <c r="S708" s="6"/>
    </row>
    <row r="709" spans="1:19" ht="12.75" hidden="1" customHeight="1" x14ac:dyDescent="0.2">
      <c r="A709" s="6"/>
      <c r="B709" s="6"/>
      <c r="C709" s="6"/>
      <c r="D709" s="6"/>
      <c r="E709" s="6"/>
      <c r="F709" s="6"/>
      <c r="G709" s="6"/>
      <c r="J709" s="6"/>
      <c r="K709" s="6"/>
      <c r="L709" s="6"/>
      <c r="M709" s="6"/>
      <c r="N709" s="6"/>
      <c r="O709" s="6"/>
      <c r="P709" s="6"/>
      <c r="Q709" s="6"/>
      <c r="R709" s="6"/>
      <c r="S709" s="6"/>
    </row>
    <row r="710" spans="1:19" ht="12.75" hidden="1" customHeight="1" x14ac:dyDescent="0.2">
      <c r="A710" s="6"/>
      <c r="B710" s="6"/>
      <c r="C710" s="6"/>
      <c r="D710" s="6"/>
      <c r="E710" s="6"/>
      <c r="F710" s="6"/>
      <c r="G710" s="6"/>
      <c r="J710" s="6"/>
      <c r="K710" s="6"/>
      <c r="L710" s="6"/>
      <c r="M710" s="6"/>
      <c r="N710" s="6"/>
      <c r="O710" s="6"/>
      <c r="P710" s="6"/>
      <c r="Q710" s="6"/>
      <c r="R710" s="6"/>
      <c r="S710" s="6"/>
    </row>
    <row r="711" spans="1:19" ht="12.75" hidden="1" customHeight="1" x14ac:dyDescent="0.2">
      <c r="A711" s="6"/>
      <c r="B711" s="6"/>
      <c r="C711" s="6"/>
      <c r="D711" s="6"/>
      <c r="E711" s="6"/>
      <c r="F711" s="6"/>
      <c r="G711" s="6"/>
      <c r="J711" s="6"/>
      <c r="K711" s="6"/>
      <c r="L711" s="6"/>
      <c r="M711" s="6"/>
      <c r="N711" s="6"/>
      <c r="O711" s="6"/>
      <c r="P711" s="6"/>
      <c r="Q711" s="6"/>
      <c r="R711" s="6"/>
      <c r="S711" s="6"/>
    </row>
    <row r="712" spans="1:19" ht="12.75" hidden="1" customHeight="1" x14ac:dyDescent="0.2">
      <c r="A712" s="6"/>
      <c r="B712" s="6"/>
      <c r="C712" s="6"/>
      <c r="D712" s="6"/>
      <c r="E712" s="6"/>
      <c r="F712" s="6"/>
      <c r="G712" s="6"/>
      <c r="J712" s="6"/>
      <c r="K712" s="6"/>
      <c r="L712" s="6"/>
      <c r="M712" s="6"/>
      <c r="N712" s="6"/>
      <c r="O712" s="6"/>
      <c r="P712" s="6"/>
      <c r="Q712" s="6"/>
      <c r="R712" s="6"/>
      <c r="S712" s="6"/>
    </row>
    <row r="713" spans="1:19" ht="12.75" hidden="1" customHeight="1" x14ac:dyDescent="0.2">
      <c r="A713" s="6"/>
      <c r="B713" s="6"/>
      <c r="C713" s="6"/>
      <c r="D713" s="6"/>
      <c r="E713" s="6"/>
      <c r="F713" s="6"/>
      <c r="G713" s="6"/>
      <c r="J713" s="6"/>
      <c r="K713" s="6"/>
      <c r="L713" s="6"/>
      <c r="M713" s="6"/>
      <c r="N713" s="6"/>
      <c r="O713" s="6"/>
      <c r="P713" s="6"/>
      <c r="Q713" s="6"/>
      <c r="R713" s="6"/>
      <c r="S713" s="6"/>
    </row>
    <row r="714" spans="1:19" ht="12.75" hidden="1" customHeight="1" x14ac:dyDescent="0.2">
      <c r="A714" s="6"/>
      <c r="B714" s="6"/>
      <c r="C714" s="6"/>
      <c r="D714" s="6"/>
      <c r="E714" s="6"/>
      <c r="F714" s="6"/>
      <c r="G714" s="6"/>
      <c r="J714" s="6"/>
      <c r="K714" s="6"/>
      <c r="L714" s="6"/>
      <c r="M714" s="6"/>
      <c r="N714" s="6"/>
      <c r="O714" s="6"/>
      <c r="P714" s="6"/>
      <c r="Q714" s="6"/>
      <c r="R714" s="6"/>
      <c r="S714" s="6"/>
    </row>
    <row r="715" spans="1:19" ht="12.75" hidden="1" customHeight="1" x14ac:dyDescent="0.2">
      <c r="A715" s="6"/>
      <c r="B715" s="6"/>
      <c r="C715" s="6"/>
      <c r="D715" s="6"/>
      <c r="E715" s="6"/>
      <c r="F715" s="6"/>
      <c r="G715" s="6"/>
      <c r="J715" s="6"/>
      <c r="K715" s="6"/>
      <c r="L715" s="6"/>
      <c r="M715" s="6"/>
      <c r="N715" s="6"/>
      <c r="O715" s="6"/>
      <c r="P715" s="6"/>
      <c r="Q715" s="6"/>
      <c r="R715" s="6"/>
      <c r="S715" s="6"/>
    </row>
    <row r="716" spans="1:19" ht="12.75" hidden="1" customHeight="1" x14ac:dyDescent="0.2">
      <c r="A716" s="6"/>
      <c r="B716" s="6"/>
      <c r="C716" s="6"/>
      <c r="D716" s="6"/>
      <c r="E716" s="6"/>
      <c r="F716" s="6"/>
      <c r="G716" s="6"/>
      <c r="J716" s="6"/>
      <c r="K716" s="6"/>
      <c r="L716" s="6"/>
      <c r="M716" s="6"/>
      <c r="N716" s="6"/>
      <c r="O716" s="6"/>
      <c r="P716" s="6"/>
      <c r="Q716" s="6"/>
      <c r="R716" s="6"/>
      <c r="S716" s="6"/>
    </row>
    <row r="717" spans="1:19" ht="12.75" hidden="1" customHeight="1" x14ac:dyDescent="0.2">
      <c r="A717" s="6"/>
      <c r="B717" s="6"/>
      <c r="C717" s="6"/>
      <c r="D717" s="6"/>
      <c r="E717" s="6"/>
      <c r="F717" s="6"/>
      <c r="G717" s="6"/>
      <c r="J717" s="6"/>
      <c r="K717" s="6"/>
      <c r="L717" s="6"/>
      <c r="M717" s="6"/>
      <c r="N717" s="6"/>
      <c r="O717" s="6"/>
      <c r="P717" s="6"/>
      <c r="Q717" s="6"/>
      <c r="R717" s="6"/>
      <c r="S717" s="6"/>
    </row>
    <row r="718" spans="1:19" ht="12.75" hidden="1" customHeight="1" x14ac:dyDescent="0.2">
      <c r="A718" s="6"/>
      <c r="B718" s="6"/>
      <c r="C718" s="6"/>
      <c r="D718" s="6"/>
      <c r="E718" s="6"/>
      <c r="F718" s="6"/>
      <c r="G718" s="6"/>
      <c r="J718" s="6"/>
      <c r="K718" s="6"/>
      <c r="L718" s="6"/>
      <c r="M718" s="6"/>
      <c r="N718" s="6"/>
      <c r="O718" s="6"/>
      <c r="P718" s="6"/>
      <c r="Q718" s="6"/>
      <c r="R718" s="6"/>
      <c r="S718" s="6"/>
    </row>
    <row r="719" spans="1:19" ht="12.75" hidden="1" customHeight="1" x14ac:dyDescent="0.2">
      <c r="A719" s="6"/>
      <c r="B719" s="6"/>
      <c r="C719" s="6"/>
      <c r="D719" s="6"/>
      <c r="E719" s="6"/>
      <c r="F719" s="6"/>
      <c r="G719" s="6"/>
      <c r="J719" s="6"/>
      <c r="K719" s="6"/>
      <c r="L719" s="6"/>
      <c r="M719" s="6"/>
      <c r="N719" s="6"/>
      <c r="O719" s="6"/>
      <c r="P719" s="6"/>
      <c r="Q719" s="6"/>
      <c r="R719" s="6"/>
      <c r="S719" s="6"/>
    </row>
    <row r="720" spans="1:19" ht="12.75" hidden="1" customHeight="1" x14ac:dyDescent="0.2">
      <c r="A720" s="6"/>
      <c r="B720" s="6"/>
      <c r="C720" s="6"/>
      <c r="D720" s="6"/>
      <c r="E720" s="6"/>
      <c r="F720" s="6"/>
      <c r="G720" s="6"/>
      <c r="J720" s="6"/>
      <c r="K720" s="6"/>
      <c r="L720" s="6"/>
      <c r="M720" s="6"/>
      <c r="N720" s="6"/>
      <c r="O720" s="6"/>
      <c r="P720" s="6"/>
      <c r="Q720" s="6"/>
      <c r="R720" s="6"/>
      <c r="S720" s="6"/>
    </row>
    <row r="721" spans="1:19" ht="12.75" hidden="1" customHeight="1" x14ac:dyDescent="0.2">
      <c r="A721" s="6"/>
      <c r="B721" s="6"/>
      <c r="C721" s="6"/>
      <c r="D721" s="6"/>
      <c r="E721" s="6"/>
      <c r="F721" s="6"/>
      <c r="G721" s="6"/>
      <c r="J721" s="6"/>
      <c r="K721" s="6"/>
      <c r="L721" s="6"/>
      <c r="M721" s="6"/>
      <c r="N721" s="6"/>
      <c r="O721" s="6"/>
      <c r="P721" s="6"/>
      <c r="Q721" s="6"/>
      <c r="R721" s="6"/>
      <c r="S721" s="6"/>
    </row>
    <row r="722" spans="1:19" ht="12.75" hidden="1" customHeight="1" x14ac:dyDescent="0.2">
      <c r="A722" s="6"/>
      <c r="B722" s="6"/>
      <c r="C722" s="6"/>
      <c r="D722" s="6"/>
      <c r="E722" s="6"/>
      <c r="F722" s="6"/>
      <c r="G722" s="6"/>
      <c r="J722" s="6"/>
      <c r="K722" s="6"/>
      <c r="L722" s="6"/>
      <c r="M722" s="6"/>
      <c r="N722" s="6"/>
      <c r="O722" s="6"/>
      <c r="P722" s="6"/>
      <c r="Q722" s="6"/>
      <c r="R722" s="6"/>
      <c r="S722" s="6"/>
    </row>
    <row r="723" spans="1:19" ht="12.75" hidden="1" customHeight="1" x14ac:dyDescent="0.2">
      <c r="A723" s="6"/>
      <c r="B723" s="6"/>
      <c r="C723" s="6"/>
      <c r="D723" s="6"/>
      <c r="E723" s="6"/>
      <c r="F723" s="6"/>
      <c r="G723" s="6"/>
      <c r="J723" s="6"/>
      <c r="K723" s="6"/>
      <c r="L723" s="6"/>
      <c r="M723" s="6"/>
      <c r="N723" s="6"/>
      <c r="O723" s="6"/>
      <c r="P723" s="6"/>
      <c r="Q723" s="6"/>
      <c r="R723" s="6"/>
      <c r="S723" s="6"/>
    </row>
    <row r="724" spans="1:19" ht="12.75" hidden="1" customHeight="1" x14ac:dyDescent="0.2">
      <c r="A724" s="6"/>
      <c r="B724" s="6"/>
      <c r="C724" s="6"/>
      <c r="D724" s="6"/>
      <c r="E724" s="6"/>
      <c r="F724" s="6"/>
      <c r="G724" s="6"/>
      <c r="J724" s="6"/>
      <c r="K724" s="6"/>
      <c r="L724" s="6"/>
      <c r="M724" s="6"/>
      <c r="N724" s="6"/>
      <c r="O724" s="6"/>
      <c r="P724" s="6"/>
      <c r="Q724" s="6"/>
      <c r="R724" s="6"/>
      <c r="S724" s="6"/>
    </row>
    <row r="725" spans="1:19" ht="12.75" hidden="1" customHeight="1" x14ac:dyDescent="0.2">
      <c r="A725" s="6"/>
      <c r="B725" s="6"/>
      <c r="C725" s="6"/>
      <c r="D725" s="6"/>
      <c r="E725" s="6"/>
      <c r="F725" s="6"/>
      <c r="G725" s="6"/>
      <c r="J725" s="6"/>
      <c r="K725" s="6"/>
      <c r="L725" s="6"/>
      <c r="M725" s="6"/>
      <c r="N725" s="6"/>
      <c r="O725" s="6"/>
      <c r="P725" s="6"/>
      <c r="Q725" s="6"/>
      <c r="R725" s="6"/>
      <c r="S725" s="6"/>
    </row>
    <row r="726" spans="1:19" ht="12.75" hidden="1" customHeight="1" x14ac:dyDescent="0.2">
      <c r="A726" s="6"/>
      <c r="B726" s="6"/>
      <c r="C726" s="6"/>
      <c r="D726" s="6"/>
      <c r="E726" s="6"/>
      <c r="F726" s="6"/>
      <c r="G726" s="6"/>
      <c r="J726" s="6"/>
      <c r="K726" s="6"/>
      <c r="L726" s="6"/>
      <c r="M726" s="6"/>
      <c r="N726" s="6"/>
      <c r="O726" s="6"/>
      <c r="P726" s="6"/>
      <c r="Q726" s="6"/>
      <c r="R726" s="6"/>
      <c r="S726" s="6"/>
    </row>
    <row r="727" spans="1:19" ht="12.75" hidden="1" customHeight="1" x14ac:dyDescent="0.2">
      <c r="A727" s="6"/>
      <c r="B727" s="6"/>
      <c r="C727" s="6"/>
      <c r="D727" s="6"/>
      <c r="E727" s="6"/>
      <c r="F727" s="6"/>
      <c r="G727" s="6"/>
      <c r="J727" s="6"/>
      <c r="K727" s="6"/>
      <c r="L727" s="6"/>
      <c r="M727" s="6"/>
      <c r="N727" s="6"/>
      <c r="O727" s="6"/>
      <c r="P727" s="6"/>
      <c r="Q727" s="6"/>
      <c r="R727" s="6"/>
      <c r="S727" s="6"/>
    </row>
    <row r="728" spans="1:19" ht="12.75" hidden="1" customHeight="1" x14ac:dyDescent="0.2">
      <c r="A728" s="6"/>
      <c r="B728" s="6"/>
      <c r="C728" s="6"/>
      <c r="D728" s="6"/>
      <c r="E728" s="6"/>
      <c r="F728" s="6"/>
      <c r="G728" s="6"/>
      <c r="J728" s="6"/>
      <c r="K728" s="6"/>
      <c r="L728" s="6"/>
      <c r="M728" s="6"/>
      <c r="N728" s="6"/>
      <c r="O728" s="6"/>
      <c r="P728" s="6"/>
      <c r="Q728" s="6"/>
      <c r="R728" s="6"/>
      <c r="S728" s="6"/>
    </row>
    <row r="729" spans="1:19" ht="12.75" hidden="1" customHeight="1" x14ac:dyDescent="0.2">
      <c r="A729" s="6"/>
      <c r="B729" s="6"/>
      <c r="C729" s="6"/>
      <c r="D729" s="6"/>
      <c r="E729" s="6"/>
      <c r="F729" s="6"/>
      <c r="G729" s="6"/>
      <c r="J729" s="6"/>
      <c r="K729" s="6"/>
      <c r="L729" s="6"/>
      <c r="M729" s="6"/>
      <c r="N729" s="6"/>
      <c r="O729" s="6"/>
      <c r="P729" s="6"/>
      <c r="Q729" s="6"/>
      <c r="R729" s="6"/>
      <c r="S729" s="6"/>
    </row>
    <row r="730" spans="1:19" ht="12.75" hidden="1" customHeight="1" x14ac:dyDescent="0.2">
      <c r="A730" s="6"/>
      <c r="B730" s="6"/>
      <c r="C730" s="6"/>
      <c r="D730" s="6"/>
      <c r="E730" s="6"/>
      <c r="F730" s="6"/>
      <c r="G730" s="6"/>
      <c r="J730" s="6"/>
      <c r="K730" s="6"/>
      <c r="L730" s="6"/>
      <c r="M730" s="6"/>
      <c r="N730" s="6"/>
      <c r="O730" s="6"/>
      <c r="P730" s="6"/>
      <c r="Q730" s="6"/>
      <c r="R730" s="6"/>
      <c r="S730" s="6"/>
    </row>
    <row r="731" spans="1:19" ht="12.75" hidden="1" customHeight="1" x14ac:dyDescent="0.2">
      <c r="A731" s="6"/>
      <c r="B731" s="6"/>
      <c r="C731" s="6"/>
      <c r="D731" s="6"/>
      <c r="E731" s="6"/>
      <c r="F731" s="6"/>
      <c r="G731" s="6"/>
      <c r="J731" s="6"/>
      <c r="K731" s="6"/>
      <c r="L731" s="6"/>
      <c r="M731" s="6"/>
      <c r="N731" s="6"/>
      <c r="O731" s="6"/>
      <c r="P731" s="6"/>
      <c r="Q731" s="6"/>
      <c r="R731" s="6"/>
      <c r="S731" s="6"/>
    </row>
    <row r="732" spans="1:19" ht="12.75" hidden="1" customHeight="1" x14ac:dyDescent="0.2">
      <c r="A732" s="6"/>
      <c r="B732" s="6"/>
      <c r="C732" s="6"/>
      <c r="D732" s="6"/>
      <c r="E732" s="6"/>
      <c r="F732" s="6"/>
      <c r="G732" s="6"/>
      <c r="J732" s="6"/>
      <c r="K732" s="6"/>
      <c r="L732" s="6"/>
      <c r="M732" s="6"/>
      <c r="N732" s="6"/>
      <c r="O732" s="6"/>
      <c r="P732" s="6"/>
      <c r="Q732" s="6"/>
      <c r="R732" s="6"/>
      <c r="S732" s="6"/>
    </row>
    <row r="733" spans="1:19" ht="12.75" hidden="1" customHeight="1" x14ac:dyDescent="0.2">
      <c r="A733" s="6"/>
      <c r="B733" s="6"/>
      <c r="C733" s="6"/>
      <c r="D733" s="6"/>
      <c r="E733" s="6"/>
      <c r="F733" s="6"/>
      <c r="G733" s="6"/>
      <c r="J733" s="6"/>
      <c r="K733" s="6"/>
      <c r="L733" s="6"/>
      <c r="M733" s="6"/>
      <c r="N733" s="6"/>
      <c r="O733" s="6"/>
      <c r="P733" s="6"/>
      <c r="Q733" s="6"/>
      <c r="R733" s="6"/>
      <c r="S733" s="6"/>
    </row>
    <row r="734" spans="1:19" ht="12.75" hidden="1" customHeight="1" x14ac:dyDescent="0.2">
      <c r="A734" s="6"/>
      <c r="B734" s="6"/>
      <c r="C734" s="6"/>
      <c r="D734" s="6"/>
      <c r="E734" s="6"/>
      <c r="F734" s="6"/>
      <c r="G734" s="6"/>
      <c r="J734" s="6"/>
      <c r="K734" s="6"/>
      <c r="L734" s="6"/>
      <c r="M734" s="6"/>
      <c r="N734" s="6"/>
      <c r="O734" s="6"/>
      <c r="P734" s="6"/>
      <c r="Q734" s="6"/>
      <c r="R734" s="6"/>
      <c r="S734" s="6"/>
    </row>
    <row r="735" spans="1:19" ht="12.75" hidden="1" customHeight="1" x14ac:dyDescent="0.2">
      <c r="A735" s="6"/>
      <c r="B735" s="6"/>
      <c r="C735" s="6"/>
      <c r="D735" s="6"/>
      <c r="E735" s="6"/>
      <c r="F735" s="6"/>
      <c r="G735" s="6"/>
      <c r="J735" s="6"/>
      <c r="K735" s="6"/>
      <c r="L735" s="6"/>
      <c r="M735" s="6"/>
      <c r="N735" s="6"/>
      <c r="O735" s="6"/>
      <c r="P735" s="6"/>
      <c r="Q735" s="6"/>
      <c r="R735" s="6"/>
      <c r="S735" s="6"/>
    </row>
    <row r="736" spans="1:19" ht="12.75" hidden="1" customHeight="1" x14ac:dyDescent="0.2">
      <c r="A736" s="6"/>
      <c r="B736" s="6"/>
      <c r="C736" s="6"/>
      <c r="D736" s="6"/>
      <c r="E736" s="6"/>
      <c r="F736" s="6"/>
      <c r="G736" s="6"/>
      <c r="J736" s="6"/>
      <c r="K736" s="6"/>
      <c r="L736" s="6"/>
      <c r="M736" s="6"/>
      <c r="N736" s="6"/>
      <c r="O736" s="6"/>
      <c r="P736" s="6"/>
      <c r="Q736" s="6"/>
      <c r="R736" s="6"/>
      <c r="S736" s="6"/>
    </row>
    <row r="737" spans="1:19" ht="12.75" hidden="1" customHeight="1" x14ac:dyDescent="0.2">
      <c r="A737" s="6"/>
      <c r="B737" s="6"/>
      <c r="C737" s="6"/>
      <c r="D737" s="6"/>
      <c r="E737" s="6"/>
      <c r="F737" s="6"/>
      <c r="G737" s="6"/>
      <c r="J737" s="6"/>
      <c r="K737" s="6"/>
      <c r="L737" s="6"/>
      <c r="M737" s="6"/>
      <c r="N737" s="6"/>
      <c r="O737" s="6"/>
      <c r="P737" s="6"/>
      <c r="Q737" s="6"/>
      <c r="R737" s="6"/>
      <c r="S737" s="6"/>
    </row>
    <row r="738" spans="1:19" ht="12.75" hidden="1" customHeight="1" x14ac:dyDescent="0.2">
      <c r="A738" s="6"/>
      <c r="B738" s="6"/>
      <c r="C738" s="6"/>
      <c r="D738" s="6"/>
      <c r="E738" s="6"/>
      <c r="F738" s="6"/>
      <c r="G738" s="6"/>
      <c r="J738" s="6"/>
      <c r="K738" s="6"/>
      <c r="L738" s="6"/>
      <c r="M738" s="6"/>
      <c r="N738" s="6"/>
      <c r="O738" s="6"/>
      <c r="P738" s="6"/>
      <c r="Q738" s="6"/>
      <c r="R738" s="6"/>
      <c r="S738" s="6"/>
    </row>
    <row r="739" spans="1:19" ht="12.75" hidden="1" customHeight="1" x14ac:dyDescent="0.2">
      <c r="A739" s="6"/>
      <c r="B739" s="6"/>
      <c r="C739" s="6"/>
      <c r="D739" s="6"/>
      <c r="E739" s="6"/>
      <c r="F739" s="6"/>
      <c r="G739" s="6"/>
      <c r="J739" s="6"/>
      <c r="K739" s="6"/>
      <c r="L739" s="6"/>
      <c r="M739" s="6"/>
      <c r="N739" s="6"/>
      <c r="O739" s="6"/>
      <c r="P739" s="6"/>
      <c r="Q739" s="6"/>
      <c r="R739" s="6"/>
      <c r="S739" s="6"/>
    </row>
    <row r="740" spans="1:19" ht="12.75" hidden="1" customHeight="1" x14ac:dyDescent="0.2">
      <c r="A740" s="6"/>
      <c r="B740" s="6"/>
      <c r="C740" s="6"/>
      <c r="D740" s="6"/>
      <c r="E740" s="6"/>
      <c r="F740" s="6"/>
      <c r="G740" s="6"/>
      <c r="J740" s="6"/>
      <c r="K740" s="6"/>
      <c r="L740" s="6"/>
      <c r="M740" s="6"/>
      <c r="N740" s="6"/>
      <c r="O740" s="6"/>
      <c r="P740" s="6"/>
      <c r="Q740" s="6"/>
      <c r="R740" s="6"/>
      <c r="S740" s="6"/>
    </row>
    <row r="741" spans="1:19" ht="12.75" hidden="1" customHeight="1" x14ac:dyDescent="0.2">
      <c r="A741" s="6"/>
      <c r="B741" s="6"/>
      <c r="C741" s="6"/>
      <c r="D741" s="6"/>
      <c r="E741" s="6"/>
      <c r="F741" s="6"/>
      <c r="G741" s="6"/>
      <c r="J741" s="6"/>
      <c r="K741" s="6"/>
      <c r="L741" s="6"/>
      <c r="M741" s="6"/>
      <c r="N741" s="6"/>
      <c r="O741" s="6"/>
      <c r="P741" s="6"/>
      <c r="Q741" s="6"/>
      <c r="R741" s="6"/>
      <c r="S741" s="6"/>
    </row>
    <row r="742" spans="1:19" ht="12.75" hidden="1" customHeight="1" x14ac:dyDescent="0.2">
      <c r="A742" s="6"/>
      <c r="B742" s="6"/>
      <c r="C742" s="6"/>
      <c r="D742" s="6"/>
      <c r="E742" s="6"/>
      <c r="F742" s="6"/>
      <c r="G742" s="6"/>
      <c r="J742" s="6"/>
      <c r="K742" s="6"/>
      <c r="L742" s="6"/>
      <c r="M742" s="6"/>
      <c r="N742" s="6"/>
      <c r="O742" s="6"/>
      <c r="P742" s="6"/>
      <c r="Q742" s="6"/>
      <c r="R742" s="6"/>
      <c r="S742" s="6"/>
    </row>
    <row r="743" spans="1:19" ht="12.75" hidden="1" customHeight="1" x14ac:dyDescent="0.2">
      <c r="A743" s="6"/>
      <c r="B743" s="6"/>
      <c r="C743" s="6"/>
      <c r="D743" s="6"/>
      <c r="E743" s="6"/>
      <c r="F743" s="6"/>
      <c r="G743" s="6"/>
      <c r="J743" s="6"/>
      <c r="K743" s="6"/>
      <c r="L743" s="6"/>
      <c r="M743" s="6"/>
      <c r="N743" s="6"/>
      <c r="O743" s="6"/>
      <c r="P743" s="6"/>
      <c r="Q743" s="6"/>
      <c r="R743" s="6"/>
      <c r="S743" s="6"/>
    </row>
    <row r="744" spans="1:19" ht="12.75" hidden="1" customHeight="1" x14ac:dyDescent="0.2">
      <c r="A744" s="6"/>
      <c r="B744" s="6"/>
      <c r="C744" s="6"/>
      <c r="D744" s="6"/>
      <c r="E744" s="6"/>
      <c r="F744" s="6"/>
      <c r="G744" s="6"/>
      <c r="J744" s="6"/>
      <c r="K744" s="6"/>
      <c r="L744" s="6"/>
      <c r="M744" s="6"/>
      <c r="N744" s="6"/>
      <c r="O744" s="6"/>
      <c r="P744" s="6"/>
      <c r="Q744" s="6"/>
      <c r="R744" s="6"/>
      <c r="S744" s="6"/>
    </row>
    <row r="745" spans="1:19" ht="12.75" hidden="1" customHeight="1" x14ac:dyDescent="0.2">
      <c r="A745" s="6"/>
      <c r="B745" s="6"/>
      <c r="C745" s="6"/>
      <c r="D745" s="6"/>
      <c r="E745" s="6"/>
      <c r="F745" s="6"/>
      <c r="G745" s="6"/>
      <c r="J745" s="6"/>
      <c r="K745" s="6"/>
      <c r="L745" s="6"/>
      <c r="M745" s="6"/>
      <c r="N745" s="6"/>
      <c r="O745" s="6"/>
      <c r="P745" s="6"/>
      <c r="Q745" s="6"/>
      <c r="R745" s="6"/>
      <c r="S745" s="6"/>
    </row>
    <row r="746" spans="1:19" ht="12.75" hidden="1" customHeight="1" x14ac:dyDescent="0.2">
      <c r="A746" s="6"/>
      <c r="B746" s="6"/>
      <c r="C746" s="6"/>
      <c r="D746" s="6"/>
      <c r="E746" s="6"/>
      <c r="F746" s="6"/>
      <c r="G746" s="6"/>
      <c r="J746" s="6"/>
      <c r="K746" s="6"/>
      <c r="L746" s="6"/>
      <c r="M746" s="6"/>
      <c r="N746" s="6"/>
      <c r="O746" s="6"/>
      <c r="P746" s="6"/>
      <c r="Q746" s="6"/>
      <c r="R746" s="6"/>
      <c r="S746" s="6"/>
    </row>
    <row r="747" spans="1:19" ht="12.75" hidden="1" customHeight="1" x14ac:dyDescent="0.2">
      <c r="A747" s="6"/>
      <c r="B747" s="6"/>
      <c r="C747" s="6"/>
      <c r="D747" s="6"/>
      <c r="E747" s="6"/>
      <c r="F747" s="6"/>
      <c r="G747" s="6"/>
      <c r="J747" s="6"/>
      <c r="K747" s="6"/>
      <c r="L747" s="6"/>
      <c r="M747" s="6"/>
      <c r="N747" s="6"/>
      <c r="O747" s="6"/>
      <c r="P747" s="6"/>
      <c r="Q747" s="6"/>
      <c r="R747" s="6"/>
      <c r="S747" s="6"/>
    </row>
    <row r="748" spans="1:19" ht="12.75" hidden="1" customHeight="1" x14ac:dyDescent="0.2">
      <c r="A748" s="6"/>
      <c r="B748" s="6"/>
      <c r="C748" s="6"/>
      <c r="D748" s="6"/>
      <c r="E748" s="6"/>
      <c r="F748" s="6"/>
      <c r="G748" s="6"/>
      <c r="J748" s="6"/>
      <c r="K748" s="6"/>
      <c r="L748" s="6"/>
      <c r="M748" s="6"/>
      <c r="N748" s="6"/>
      <c r="O748" s="6"/>
      <c r="P748" s="6"/>
      <c r="Q748" s="6"/>
      <c r="R748" s="6"/>
      <c r="S748" s="6"/>
    </row>
    <row r="749" spans="1:19" ht="12.75" hidden="1" customHeight="1" x14ac:dyDescent="0.2">
      <c r="A749" s="6"/>
      <c r="B749" s="6"/>
      <c r="C749" s="6"/>
      <c r="D749" s="6"/>
      <c r="E749" s="6"/>
      <c r="F749" s="6"/>
      <c r="G749" s="6"/>
      <c r="J749" s="6"/>
      <c r="K749" s="6"/>
      <c r="L749" s="6"/>
      <c r="M749" s="6"/>
      <c r="N749" s="6"/>
      <c r="O749" s="6"/>
      <c r="P749" s="6"/>
      <c r="Q749" s="6"/>
      <c r="R749" s="6"/>
      <c r="S749" s="6"/>
    </row>
    <row r="750" spans="1:19" ht="12.75" hidden="1" customHeight="1" x14ac:dyDescent="0.2">
      <c r="A750" s="6"/>
      <c r="B750" s="6"/>
      <c r="C750" s="6"/>
      <c r="D750" s="6"/>
      <c r="E750" s="6"/>
      <c r="F750" s="6"/>
      <c r="G750" s="6"/>
      <c r="J750" s="6"/>
      <c r="K750" s="6"/>
      <c r="L750" s="6"/>
      <c r="M750" s="6"/>
      <c r="N750" s="6"/>
      <c r="O750" s="6"/>
      <c r="P750" s="6"/>
      <c r="Q750" s="6"/>
      <c r="R750" s="6"/>
      <c r="S750" s="6"/>
    </row>
    <row r="751" spans="1:19" ht="12.75" hidden="1" customHeight="1" x14ac:dyDescent="0.2">
      <c r="A751" s="6"/>
      <c r="B751" s="6"/>
      <c r="C751" s="6"/>
      <c r="D751" s="6"/>
      <c r="E751" s="6"/>
      <c r="F751" s="6"/>
      <c r="G751" s="6"/>
      <c r="J751" s="6"/>
      <c r="K751" s="6"/>
      <c r="L751" s="6"/>
      <c r="M751" s="6"/>
      <c r="N751" s="6"/>
      <c r="O751" s="6"/>
      <c r="P751" s="6"/>
      <c r="Q751" s="6"/>
      <c r="R751" s="6"/>
      <c r="S751" s="6"/>
    </row>
    <row r="752" spans="1:19" ht="12.75" hidden="1" customHeight="1" x14ac:dyDescent="0.2">
      <c r="A752" s="6"/>
      <c r="B752" s="6"/>
      <c r="C752" s="6"/>
      <c r="D752" s="6"/>
      <c r="E752" s="6"/>
      <c r="F752" s="6"/>
      <c r="G752" s="6"/>
      <c r="J752" s="6"/>
      <c r="K752" s="6"/>
      <c r="L752" s="6"/>
      <c r="M752" s="6"/>
      <c r="N752" s="6"/>
      <c r="O752" s="6"/>
      <c r="P752" s="6"/>
      <c r="Q752" s="6"/>
      <c r="R752" s="6"/>
      <c r="S752" s="6"/>
    </row>
    <row r="753" spans="1:19" ht="12.75" hidden="1" customHeight="1" x14ac:dyDescent="0.2">
      <c r="A753" s="6"/>
      <c r="B753" s="6"/>
      <c r="C753" s="6"/>
      <c r="D753" s="6"/>
      <c r="E753" s="6"/>
      <c r="F753" s="6"/>
      <c r="G753" s="6"/>
      <c r="J753" s="6"/>
      <c r="K753" s="6"/>
      <c r="L753" s="6"/>
      <c r="M753" s="6"/>
      <c r="N753" s="6"/>
      <c r="O753" s="6"/>
      <c r="P753" s="6"/>
      <c r="Q753" s="6"/>
      <c r="R753" s="6"/>
      <c r="S753" s="6"/>
    </row>
    <row r="754" spans="1:19" ht="12.75" hidden="1" customHeight="1" x14ac:dyDescent="0.2">
      <c r="A754" s="6"/>
      <c r="B754" s="6"/>
      <c r="C754" s="6"/>
      <c r="D754" s="6"/>
      <c r="E754" s="6"/>
      <c r="F754" s="6"/>
      <c r="G754" s="6"/>
      <c r="J754" s="6"/>
      <c r="K754" s="6"/>
      <c r="L754" s="6"/>
      <c r="M754" s="6"/>
      <c r="N754" s="6"/>
      <c r="O754" s="6"/>
      <c r="P754" s="6"/>
      <c r="Q754" s="6"/>
      <c r="R754" s="6"/>
      <c r="S754" s="6"/>
    </row>
    <row r="755" spans="1:19" ht="12.75" hidden="1" customHeight="1" x14ac:dyDescent="0.2">
      <c r="A755" s="6"/>
      <c r="B755" s="6"/>
      <c r="C755" s="6"/>
      <c r="D755" s="6"/>
      <c r="E755" s="6"/>
      <c r="F755" s="6"/>
      <c r="G755" s="6"/>
      <c r="J755" s="6"/>
      <c r="K755" s="6"/>
      <c r="L755" s="6"/>
      <c r="M755" s="6"/>
      <c r="N755" s="6"/>
      <c r="O755" s="6"/>
      <c r="P755" s="6"/>
      <c r="Q755" s="6"/>
      <c r="R755" s="6"/>
      <c r="S755" s="6"/>
    </row>
    <row r="756" spans="1:19" ht="12.75" hidden="1" customHeight="1" x14ac:dyDescent="0.2">
      <c r="A756" s="6"/>
      <c r="B756" s="6"/>
      <c r="C756" s="6"/>
      <c r="D756" s="6"/>
      <c r="E756" s="6"/>
      <c r="F756" s="6"/>
      <c r="G756" s="6"/>
      <c r="J756" s="6"/>
      <c r="K756" s="6"/>
      <c r="L756" s="6"/>
      <c r="M756" s="6"/>
      <c r="N756" s="6"/>
      <c r="O756" s="6"/>
      <c r="P756" s="6"/>
      <c r="Q756" s="6"/>
      <c r="R756" s="6"/>
      <c r="S756" s="6"/>
    </row>
    <row r="757" spans="1:19" ht="12.75" hidden="1" customHeight="1" x14ac:dyDescent="0.2">
      <c r="A757" s="6"/>
      <c r="B757" s="6"/>
      <c r="C757" s="6"/>
      <c r="D757" s="6"/>
      <c r="E757" s="6"/>
      <c r="F757" s="6"/>
      <c r="G757" s="6"/>
      <c r="J757" s="6"/>
      <c r="K757" s="6"/>
      <c r="L757" s="6"/>
      <c r="M757" s="6"/>
      <c r="N757" s="6"/>
      <c r="O757" s="6"/>
      <c r="P757" s="6"/>
      <c r="Q757" s="6"/>
      <c r="R757" s="6"/>
      <c r="S757" s="6"/>
    </row>
    <row r="758" spans="1:19" ht="12.75" hidden="1" customHeight="1" x14ac:dyDescent="0.2">
      <c r="A758" s="6"/>
      <c r="B758" s="6"/>
      <c r="C758" s="6"/>
      <c r="D758" s="6"/>
      <c r="E758" s="6"/>
      <c r="F758" s="6"/>
      <c r="G758" s="6"/>
      <c r="J758" s="6"/>
      <c r="K758" s="6"/>
      <c r="L758" s="6"/>
      <c r="M758" s="6"/>
      <c r="N758" s="6"/>
      <c r="O758" s="6"/>
      <c r="P758" s="6"/>
      <c r="Q758" s="6"/>
      <c r="R758" s="6"/>
      <c r="S758" s="6"/>
    </row>
    <row r="759" spans="1:19" ht="12.75" hidden="1" customHeight="1" x14ac:dyDescent="0.2">
      <c r="A759" s="6"/>
      <c r="B759" s="6"/>
      <c r="C759" s="6"/>
      <c r="D759" s="6"/>
      <c r="E759" s="6"/>
      <c r="F759" s="6"/>
      <c r="G759" s="6"/>
      <c r="J759" s="6"/>
      <c r="K759" s="6"/>
      <c r="L759" s="6"/>
      <c r="M759" s="6"/>
      <c r="N759" s="6"/>
      <c r="O759" s="6"/>
      <c r="P759" s="6"/>
      <c r="Q759" s="6"/>
      <c r="R759" s="6"/>
      <c r="S759" s="6"/>
    </row>
    <row r="760" spans="1:19" ht="12.75" hidden="1" customHeight="1" x14ac:dyDescent="0.2">
      <c r="A760" s="6"/>
      <c r="B760" s="6"/>
      <c r="C760" s="6"/>
      <c r="D760" s="6"/>
      <c r="E760" s="6"/>
      <c r="F760" s="6"/>
      <c r="G760" s="6"/>
      <c r="J760" s="6"/>
      <c r="K760" s="6"/>
      <c r="L760" s="6"/>
      <c r="M760" s="6"/>
      <c r="N760" s="6"/>
      <c r="O760" s="6"/>
      <c r="P760" s="6"/>
      <c r="Q760" s="6"/>
      <c r="R760" s="6"/>
      <c r="S760" s="6"/>
    </row>
    <row r="761" spans="1:19" ht="12.75" hidden="1" customHeight="1" x14ac:dyDescent="0.2">
      <c r="A761" s="6"/>
      <c r="B761" s="6"/>
      <c r="C761" s="6"/>
      <c r="D761" s="6"/>
      <c r="E761" s="6"/>
      <c r="F761" s="6"/>
      <c r="G761" s="6"/>
      <c r="J761" s="6"/>
      <c r="K761" s="6"/>
      <c r="L761" s="6"/>
      <c r="M761" s="6"/>
      <c r="N761" s="6"/>
      <c r="O761" s="6"/>
      <c r="P761" s="6"/>
      <c r="Q761" s="6"/>
      <c r="R761" s="6"/>
      <c r="S761" s="6"/>
    </row>
    <row r="762" spans="1:19" ht="12.75" hidden="1" customHeight="1" x14ac:dyDescent="0.2">
      <c r="A762" s="6"/>
      <c r="B762" s="6"/>
      <c r="C762" s="6"/>
      <c r="D762" s="6"/>
      <c r="E762" s="6"/>
      <c r="F762" s="6"/>
      <c r="G762" s="6"/>
      <c r="J762" s="6"/>
      <c r="K762" s="6"/>
      <c r="L762" s="6"/>
      <c r="M762" s="6"/>
      <c r="N762" s="6"/>
      <c r="O762" s="6"/>
      <c r="P762" s="6"/>
      <c r="Q762" s="6"/>
      <c r="R762" s="6"/>
      <c r="S762" s="6"/>
    </row>
    <row r="763" spans="1:19" ht="12.75" hidden="1" customHeight="1" x14ac:dyDescent="0.2">
      <c r="A763" s="6"/>
      <c r="B763" s="6"/>
      <c r="C763" s="6"/>
      <c r="D763" s="6"/>
      <c r="E763" s="6"/>
      <c r="F763" s="6"/>
      <c r="G763" s="6"/>
      <c r="J763" s="6"/>
      <c r="K763" s="6"/>
      <c r="L763" s="6"/>
      <c r="M763" s="6"/>
      <c r="N763" s="6"/>
      <c r="O763" s="6"/>
      <c r="P763" s="6"/>
      <c r="Q763" s="6"/>
      <c r="R763" s="6"/>
      <c r="S763" s="6"/>
    </row>
    <row r="764" spans="1:19" ht="12.75" hidden="1" customHeight="1" x14ac:dyDescent="0.2">
      <c r="A764" s="6"/>
      <c r="B764" s="6"/>
      <c r="C764" s="6"/>
      <c r="D764" s="6"/>
      <c r="E764" s="6"/>
      <c r="F764" s="6"/>
      <c r="G764" s="6"/>
      <c r="J764" s="6"/>
      <c r="K764" s="6"/>
      <c r="L764" s="6"/>
      <c r="M764" s="6"/>
      <c r="N764" s="6"/>
      <c r="O764" s="6"/>
      <c r="P764" s="6"/>
      <c r="Q764" s="6"/>
      <c r="R764" s="6"/>
      <c r="S764" s="6"/>
    </row>
    <row r="765" spans="1:19" ht="12.75" hidden="1" customHeight="1" x14ac:dyDescent="0.2">
      <c r="A765" s="6"/>
      <c r="B765" s="6"/>
      <c r="C765" s="6"/>
      <c r="D765" s="6"/>
      <c r="E765" s="6"/>
      <c r="F765" s="6"/>
      <c r="G765" s="6"/>
      <c r="J765" s="6"/>
      <c r="K765" s="6"/>
      <c r="L765" s="6"/>
      <c r="M765" s="6"/>
      <c r="N765" s="6"/>
      <c r="O765" s="6"/>
      <c r="P765" s="6"/>
      <c r="Q765" s="6"/>
      <c r="R765" s="6"/>
      <c r="S765" s="6"/>
    </row>
    <row r="766" spans="1:19" ht="12.75" hidden="1" customHeight="1" x14ac:dyDescent="0.2">
      <c r="A766" s="6"/>
      <c r="B766" s="6"/>
      <c r="C766" s="6"/>
      <c r="D766" s="6"/>
      <c r="E766" s="6"/>
      <c r="F766" s="6"/>
      <c r="G766" s="6"/>
      <c r="J766" s="6"/>
      <c r="K766" s="6"/>
      <c r="L766" s="6"/>
      <c r="M766" s="6"/>
      <c r="N766" s="6"/>
      <c r="O766" s="6"/>
      <c r="P766" s="6"/>
      <c r="Q766" s="6"/>
      <c r="R766" s="6"/>
      <c r="S766" s="6"/>
    </row>
    <row r="767" spans="1:19" ht="12.75" hidden="1" customHeight="1" x14ac:dyDescent="0.2">
      <c r="A767" s="6"/>
      <c r="B767" s="6"/>
      <c r="C767" s="6"/>
      <c r="D767" s="6"/>
      <c r="E767" s="6"/>
      <c r="F767" s="6"/>
      <c r="G767" s="6"/>
      <c r="J767" s="6"/>
      <c r="K767" s="6"/>
      <c r="L767" s="6"/>
      <c r="M767" s="6"/>
      <c r="N767" s="6"/>
      <c r="O767" s="6"/>
      <c r="P767" s="6"/>
      <c r="Q767" s="6"/>
      <c r="R767" s="6"/>
      <c r="S767" s="6"/>
    </row>
    <row r="768" spans="1:19" ht="12.75" hidden="1" customHeight="1" x14ac:dyDescent="0.2">
      <c r="A768" s="6"/>
      <c r="B768" s="6"/>
      <c r="C768" s="6"/>
      <c r="D768" s="6"/>
      <c r="E768" s="6"/>
      <c r="F768" s="6"/>
      <c r="G768" s="6"/>
      <c r="J768" s="6"/>
      <c r="K768" s="6"/>
      <c r="L768" s="6"/>
      <c r="M768" s="6"/>
      <c r="N768" s="6"/>
      <c r="O768" s="6"/>
      <c r="P768" s="6"/>
      <c r="Q768" s="6"/>
      <c r="R768" s="6"/>
      <c r="S768" s="6"/>
    </row>
    <row r="769" spans="1:19" ht="12.75" hidden="1" customHeight="1" x14ac:dyDescent="0.2">
      <c r="A769" s="6"/>
      <c r="B769" s="6"/>
      <c r="C769" s="6"/>
      <c r="D769" s="6"/>
      <c r="E769" s="6"/>
      <c r="F769" s="6"/>
      <c r="G769" s="6"/>
      <c r="J769" s="6"/>
      <c r="K769" s="6"/>
      <c r="L769" s="6"/>
      <c r="M769" s="6"/>
      <c r="N769" s="6"/>
      <c r="O769" s="6"/>
      <c r="P769" s="6"/>
      <c r="Q769" s="6"/>
      <c r="R769" s="6"/>
      <c r="S769" s="6"/>
    </row>
    <row r="770" spans="1:19" ht="12.75" hidden="1" customHeight="1" x14ac:dyDescent="0.2">
      <c r="A770" s="6"/>
      <c r="B770" s="6"/>
      <c r="C770" s="6"/>
      <c r="D770" s="6"/>
      <c r="E770" s="6"/>
      <c r="F770" s="6"/>
      <c r="G770" s="6"/>
      <c r="J770" s="6"/>
      <c r="K770" s="6"/>
      <c r="L770" s="6"/>
      <c r="M770" s="6"/>
      <c r="N770" s="6"/>
      <c r="O770" s="6"/>
      <c r="P770" s="6"/>
      <c r="Q770" s="6"/>
      <c r="R770" s="6"/>
      <c r="S770" s="6"/>
    </row>
    <row r="771" spans="1:19" ht="12.75" hidden="1" customHeight="1" x14ac:dyDescent="0.2">
      <c r="A771" s="6"/>
      <c r="B771" s="6"/>
      <c r="C771" s="6"/>
      <c r="D771" s="6"/>
      <c r="E771" s="6"/>
      <c r="F771" s="6"/>
      <c r="G771" s="6"/>
      <c r="J771" s="6"/>
      <c r="K771" s="6"/>
      <c r="L771" s="6"/>
      <c r="M771" s="6"/>
      <c r="N771" s="6"/>
      <c r="O771" s="6"/>
      <c r="P771" s="6"/>
      <c r="Q771" s="6"/>
      <c r="R771" s="6"/>
      <c r="S771" s="6"/>
    </row>
    <row r="772" spans="1:19" ht="12.75" hidden="1" customHeight="1" x14ac:dyDescent="0.2">
      <c r="A772" s="6"/>
      <c r="B772" s="6"/>
      <c r="C772" s="6"/>
      <c r="D772" s="6"/>
      <c r="E772" s="6"/>
      <c r="F772" s="6"/>
      <c r="G772" s="6"/>
      <c r="J772" s="6"/>
      <c r="K772" s="6"/>
      <c r="L772" s="6"/>
      <c r="M772" s="6"/>
      <c r="N772" s="6"/>
      <c r="O772" s="6"/>
      <c r="P772" s="6"/>
      <c r="Q772" s="6"/>
      <c r="R772" s="6"/>
      <c r="S772" s="6"/>
    </row>
    <row r="773" spans="1:19" ht="12.75" hidden="1" customHeight="1" x14ac:dyDescent="0.2">
      <c r="A773" s="6"/>
      <c r="B773" s="6"/>
      <c r="C773" s="6"/>
      <c r="D773" s="6"/>
      <c r="E773" s="6"/>
      <c r="F773" s="6"/>
      <c r="G773" s="6"/>
      <c r="J773" s="6"/>
      <c r="K773" s="6"/>
      <c r="L773" s="6"/>
      <c r="M773" s="6"/>
      <c r="N773" s="6"/>
      <c r="O773" s="6"/>
      <c r="P773" s="6"/>
      <c r="Q773" s="6"/>
      <c r="R773" s="6"/>
      <c r="S773" s="6"/>
    </row>
    <row r="774" spans="1:19" ht="12.75" hidden="1" customHeight="1" x14ac:dyDescent="0.2">
      <c r="A774" s="6"/>
      <c r="B774" s="6"/>
      <c r="C774" s="6"/>
      <c r="D774" s="6"/>
      <c r="E774" s="6"/>
      <c r="F774" s="6"/>
      <c r="G774" s="6"/>
      <c r="J774" s="6"/>
      <c r="K774" s="6"/>
      <c r="L774" s="6"/>
      <c r="M774" s="6"/>
      <c r="N774" s="6"/>
      <c r="O774" s="6"/>
      <c r="P774" s="6"/>
      <c r="Q774" s="6"/>
      <c r="R774" s="6"/>
      <c r="S774" s="6"/>
    </row>
    <row r="775" spans="1:19" ht="12.75" hidden="1" customHeight="1" x14ac:dyDescent="0.2">
      <c r="A775" s="6"/>
      <c r="B775" s="6"/>
      <c r="C775" s="6"/>
      <c r="D775" s="6"/>
      <c r="E775" s="6"/>
      <c r="F775" s="6"/>
      <c r="G775" s="6"/>
      <c r="J775" s="6"/>
      <c r="K775" s="6"/>
      <c r="L775" s="6"/>
      <c r="M775" s="6"/>
      <c r="N775" s="6"/>
      <c r="O775" s="6"/>
      <c r="P775" s="6"/>
      <c r="Q775" s="6"/>
      <c r="R775" s="6"/>
      <c r="S775" s="6"/>
    </row>
    <row r="776" spans="1:19" ht="12.75" hidden="1" customHeight="1" x14ac:dyDescent="0.2">
      <c r="A776" s="6"/>
      <c r="B776" s="6"/>
      <c r="C776" s="6"/>
      <c r="D776" s="6"/>
      <c r="E776" s="6"/>
      <c r="F776" s="6"/>
      <c r="G776" s="6"/>
      <c r="J776" s="6"/>
      <c r="K776" s="6"/>
      <c r="L776" s="6"/>
      <c r="M776" s="6"/>
      <c r="N776" s="6"/>
      <c r="O776" s="6"/>
      <c r="P776" s="6"/>
      <c r="Q776" s="6"/>
      <c r="R776" s="6"/>
      <c r="S776" s="6"/>
    </row>
    <row r="777" spans="1:19" ht="12.75" hidden="1" customHeight="1" x14ac:dyDescent="0.2">
      <c r="A777" s="6"/>
      <c r="B777" s="6"/>
      <c r="C777" s="6"/>
      <c r="D777" s="6"/>
      <c r="E777" s="6"/>
      <c r="F777" s="6"/>
      <c r="G777" s="6"/>
      <c r="J777" s="6"/>
      <c r="K777" s="6"/>
      <c r="L777" s="6"/>
      <c r="M777" s="6"/>
      <c r="N777" s="6"/>
      <c r="O777" s="6"/>
      <c r="P777" s="6"/>
      <c r="Q777" s="6"/>
      <c r="R777" s="6"/>
      <c r="S777" s="6"/>
    </row>
    <row r="778" spans="1:19" ht="12.75" hidden="1" customHeight="1" x14ac:dyDescent="0.2">
      <c r="A778" s="6"/>
      <c r="B778" s="6"/>
      <c r="C778" s="6"/>
      <c r="D778" s="6"/>
      <c r="E778" s="6"/>
      <c r="F778" s="6"/>
      <c r="G778" s="6"/>
      <c r="J778" s="6"/>
      <c r="K778" s="6"/>
      <c r="L778" s="6"/>
      <c r="M778" s="6"/>
      <c r="N778" s="6"/>
      <c r="O778" s="6"/>
      <c r="P778" s="6"/>
      <c r="Q778" s="6"/>
      <c r="R778" s="6"/>
      <c r="S778" s="6"/>
    </row>
    <row r="779" spans="1:19" ht="12.75" hidden="1" customHeight="1" x14ac:dyDescent="0.2">
      <c r="A779" s="6"/>
      <c r="B779" s="6"/>
      <c r="C779" s="6"/>
      <c r="D779" s="6"/>
      <c r="E779" s="6"/>
      <c r="F779" s="6"/>
      <c r="G779" s="6"/>
      <c r="J779" s="6"/>
      <c r="K779" s="6"/>
      <c r="L779" s="6"/>
      <c r="M779" s="6"/>
      <c r="N779" s="6"/>
      <c r="O779" s="6"/>
      <c r="P779" s="6"/>
      <c r="Q779" s="6"/>
      <c r="R779" s="6"/>
      <c r="S779" s="6"/>
    </row>
    <row r="780" spans="1:19" ht="12.75" hidden="1" customHeight="1" x14ac:dyDescent="0.2">
      <c r="A780" s="6"/>
      <c r="B780" s="6"/>
      <c r="C780" s="6"/>
      <c r="D780" s="6"/>
      <c r="E780" s="6"/>
      <c r="F780" s="6"/>
      <c r="G780" s="6"/>
      <c r="J780" s="6"/>
      <c r="K780" s="6"/>
      <c r="L780" s="6"/>
      <c r="M780" s="6"/>
      <c r="N780" s="6"/>
      <c r="O780" s="6"/>
      <c r="P780" s="6"/>
      <c r="Q780" s="6"/>
      <c r="R780" s="6"/>
      <c r="S780" s="6"/>
    </row>
    <row r="781" spans="1:19" ht="12.75" hidden="1" customHeight="1" x14ac:dyDescent="0.2">
      <c r="A781" s="6"/>
      <c r="B781" s="6"/>
      <c r="C781" s="6"/>
      <c r="D781" s="6"/>
      <c r="E781" s="6"/>
      <c r="F781" s="6"/>
      <c r="G781" s="6"/>
      <c r="J781" s="6"/>
      <c r="K781" s="6"/>
      <c r="L781" s="6"/>
      <c r="M781" s="6"/>
      <c r="N781" s="6"/>
      <c r="O781" s="6"/>
      <c r="P781" s="6"/>
      <c r="Q781" s="6"/>
      <c r="R781" s="6"/>
      <c r="S781" s="6"/>
    </row>
    <row r="782" spans="1:19" ht="12.75" hidden="1" customHeight="1" x14ac:dyDescent="0.2">
      <c r="A782" s="6"/>
      <c r="B782" s="6"/>
      <c r="C782" s="6"/>
      <c r="D782" s="6"/>
      <c r="E782" s="6"/>
      <c r="F782" s="6"/>
      <c r="G782" s="6"/>
      <c r="J782" s="6"/>
      <c r="K782" s="6"/>
      <c r="L782" s="6"/>
      <c r="M782" s="6"/>
      <c r="N782" s="6"/>
      <c r="O782" s="6"/>
      <c r="P782" s="6"/>
      <c r="Q782" s="6"/>
      <c r="R782" s="6"/>
      <c r="S782" s="6"/>
    </row>
    <row r="783" spans="1:19" ht="12.75" hidden="1" customHeight="1" x14ac:dyDescent="0.2">
      <c r="A783" s="6"/>
      <c r="B783" s="6"/>
      <c r="C783" s="6"/>
      <c r="D783" s="6"/>
      <c r="E783" s="6"/>
      <c r="F783" s="6"/>
      <c r="G783" s="6"/>
      <c r="J783" s="6"/>
      <c r="K783" s="6"/>
      <c r="L783" s="6"/>
      <c r="M783" s="6"/>
      <c r="N783" s="6"/>
      <c r="O783" s="6"/>
      <c r="P783" s="6"/>
      <c r="Q783" s="6"/>
      <c r="R783" s="6"/>
      <c r="S783" s="6"/>
    </row>
    <row r="784" spans="1:19" ht="12.75" hidden="1" customHeight="1" x14ac:dyDescent="0.2">
      <c r="A784" s="6"/>
      <c r="B784" s="6"/>
      <c r="C784" s="6"/>
      <c r="D784" s="6"/>
      <c r="E784" s="6"/>
      <c r="F784" s="6"/>
      <c r="G784" s="6"/>
      <c r="J784" s="6"/>
      <c r="K784" s="6"/>
      <c r="L784" s="6"/>
      <c r="M784" s="6"/>
      <c r="N784" s="6"/>
      <c r="O784" s="6"/>
      <c r="P784" s="6"/>
      <c r="Q784" s="6"/>
      <c r="R784" s="6"/>
      <c r="S784" s="6"/>
    </row>
    <row r="785" spans="1:19" ht="12.75" hidden="1" customHeight="1" x14ac:dyDescent="0.2">
      <c r="A785" s="6"/>
      <c r="B785" s="6"/>
      <c r="C785" s="6"/>
      <c r="D785" s="6"/>
      <c r="E785" s="6"/>
      <c r="F785" s="6"/>
      <c r="G785" s="6"/>
      <c r="J785" s="6"/>
      <c r="K785" s="6"/>
      <c r="L785" s="6"/>
      <c r="M785" s="6"/>
      <c r="N785" s="6"/>
      <c r="O785" s="6"/>
      <c r="P785" s="6"/>
      <c r="Q785" s="6"/>
      <c r="R785" s="6"/>
      <c r="S785" s="6"/>
    </row>
    <row r="786" spans="1:19" ht="12.75" hidden="1" customHeight="1" x14ac:dyDescent="0.2">
      <c r="A786" s="6"/>
      <c r="B786" s="6"/>
      <c r="C786" s="6"/>
      <c r="D786" s="6"/>
      <c r="E786" s="6"/>
      <c r="F786" s="6"/>
      <c r="G786" s="6"/>
      <c r="J786" s="6"/>
      <c r="K786" s="6"/>
      <c r="L786" s="6"/>
      <c r="M786" s="6"/>
      <c r="N786" s="6"/>
      <c r="O786" s="6"/>
      <c r="P786" s="6"/>
      <c r="Q786" s="6"/>
      <c r="R786" s="6"/>
      <c r="S786" s="6"/>
    </row>
    <row r="787" spans="1:19" ht="12.75" hidden="1" customHeight="1" x14ac:dyDescent="0.2">
      <c r="A787" s="6"/>
      <c r="B787" s="6"/>
      <c r="C787" s="6"/>
      <c r="D787" s="6"/>
      <c r="E787" s="6"/>
      <c r="F787" s="6"/>
      <c r="G787" s="6"/>
      <c r="J787" s="6"/>
      <c r="K787" s="6"/>
      <c r="L787" s="6"/>
      <c r="M787" s="6"/>
      <c r="N787" s="6"/>
      <c r="O787" s="6"/>
      <c r="P787" s="6"/>
      <c r="Q787" s="6"/>
      <c r="R787" s="6"/>
      <c r="S787" s="6"/>
    </row>
    <row r="788" spans="1:19" ht="12.75" hidden="1" customHeight="1" x14ac:dyDescent="0.2">
      <c r="A788" s="6"/>
      <c r="B788" s="6"/>
      <c r="C788" s="6"/>
      <c r="D788" s="6"/>
      <c r="E788" s="6"/>
      <c r="F788" s="6"/>
      <c r="G788" s="6"/>
      <c r="J788" s="6"/>
      <c r="K788" s="6"/>
      <c r="L788" s="6"/>
      <c r="M788" s="6"/>
      <c r="N788" s="6"/>
      <c r="O788" s="6"/>
      <c r="P788" s="6"/>
      <c r="Q788" s="6"/>
      <c r="R788" s="6"/>
      <c r="S788" s="6"/>
    </row>
    <row r="789" spans="1:19" ht="12.75" hidden="1" customHeight="1" x14ac:dyDescent="0.2">
      <c r="A789" s="6"/>
      <c r="B789" s="6"/>
      <c r="C789" s="6"/>
      <c r="D789" s="6"/>
      <c r="E789" s="6"/>
      <c r="F789" s="6"/>
      <c r="G789" s="6"/>
      <c r="J789" s="6"/>
      <c r="K789" s="6"/>
      <c r="L789" s="6"/>
      <c r="M789" s="6"/>
      <c r="N789" s="6"/>
      <c r="O789" s="6"/>
      <c r="P789" s="6"/>
      <c r="Q789" s="6"/>
      <c r="R789" s="6"/>
      <c r="S789" s="6"/>
    </row>
    <row r="790" spans="1:19" ht="12.75" hidden="1" customHeight="1" x14ac:dyDescent="0.2">
      <c r="A790" s="6"/>
      <c r="B790" s="6"/>
      <c r="C790" s="6"/>
      <c r="D790" s="6"/>
      <c r="E790" s="6"/>
      <c r="F790" s="6"/>
      <c r="G790" s="6"/>
      <c r="J790" s="6"/>
      <c r="K790" s="6"/>
      <c r="L790" s="6"/>
      <c r="M790" s="6"/>
      <c r="N790" s="6"/>
      <c r="O790" s="6"/>
      <c r="P790" s="6"/>
      <c r="Q790" s="6"/>
      <c r="R790" s="6"/>
      <c r="S790" s="6"/>
    </row>
    <row r="791" spans="1:19" ht="12.75" hidden="1" customHeight="1" x14ac:dyDescent="0.2">
      <c r="A791" s="6"/>
      <c r="B791" s="6"/>
      <c r="C791" s="6"/>
      <c r="D791" s="6"/>
      <c r="E791" s="6"/>
      <c r="F791" s="6"/>
      <c r="G791" s="6"/>
      <c r="J791" s="6"/>
      <c r="K791" s="6"/>
      <c r="L791" s="6"/>
      <c r="M791" s="6"/>
      <c r="N791" s="6"/>
      <c r="O791" s="6"/>
      <c r="P791" s="6"/>
      <c r="Q791" s="6"/>
      <c r="R791" s="6"/>
      <c r="S791" s="6"/>
    </row>
    <row r="792" spans="1:19" ht="12.75" hidden="1" customHeight="1" x14ac:dyDescent="0.2">
      <c r="A792" s="6"/>
      <c r="B792" s="6"/>
      <c r="C792" s="6"/>
      <c r="D792" s="6"/>
      <c r="E792" s="6"/>
      <c r="F792" s="6"/>
      <c r="G792" s="6"/>
      <c r="J792" s="6"/>
      <c r="K792" s="6"/>
      <c r="L792" s="6"/>
      <c r="M792" s="6"/>
      <c r="N792" s="6"/>
      <c r="O792" s="6"/>
      <c r="P792" s="6"/>
      <c r="Q792" s="6"/>
      <c r="R792" s="6"/>
      <c r="S792" s="6"/>
    </row>
    <row r="793" spans="1:19" ht="12.75" hidden="1" customHeight="1" x14ac:dyDescent="0.2">
      <c r="A793" s="6"/>
      <c r="B793" s="6"/>
      <c r="C793" s="6"/>
      <c r="D793" s="6"/>
      <c r="E793" s="6"/>
      <c r="F793" s="6"/>
      <c r="G793" s="6"/>
      <c r="J793" s="6"/>
      <c r="K793" s="6"/>
      <c r="L793" s="6"/>
      <c r="M793" s="6"/>
      <c r="N793" s="6"/>
      <c r="O793" s="6"/>
      <c r="P793" s="6"/>
      <c r="Q793" s="6"/>
      <c r="R793" s="6"/>
      <c r="S793" s="6"/>
    </row>
    <row r="794" spans="1:19" ht="12.75" hidden="1" customHeight="1" x14ac:dyDescent="0.2">
      <c r="A794" s="6"/>
      <c r="B794" s="6"/>
      <c r="C794" s="6"/>
      <c r="D794" s="6"/>
      <c r="E794" s="6"/>
      <c r="F794" s="6"/>
      <c r="G794" s="6"/>
      <c r="J794" s="6"/>
      <c r="K794" s="6"/>
      <c r="L794" s="6"/>
      <c r="M794" s="6"/>
      <c r="N794" s="6"/>
      <c r="O794" s="6"/>
      <c r="P794" s="6"/>
      <c r="Q794" s="6"/>
      <c r="R794" s="6"/>
      <c r="S794" s="6"/>
    </row>
    <row r="795" spans="1:19" ht="12.75" hidden="1" customHeight="1" x14ac:dyDescent="0.2">
      <c r="A795" s="6"/>
      <c r="B795" s="6"/>
      <c r="C795" s="6"/>
      <c r="D795" s="6"/>
      <c r="E795" s="6"/>
      <c r="F795" s="6"/>
      <c r="G795" s="6"/>
      <c r="J795" s="6"/>
      <c r="K795" s="6"/>
      <c r="L795" s="6"/>
      <c r="M795" s="6"/>
      <c r="N795" s="6"/>
      <c r="O795" s="6"/>
      <c r="P795" s="6"/>
      <c r="Q795" s="6"/>
      <c r="R795" s="6"/>
      <c r="S795" s="6"/>
    </row>
    <row r="796" spans="1:19" ht="12.75" hidden="1" customHeight="1" x14ac:dyDescent="0.2">
      <c r="A796" s="6"/>
      <c r="B796" s="6"/>
      <c r="C796" s="6"/>
      <c r="D796" s="6"/>
      <c r="E796" s="6"/>
      <c r="F796" s="6"/>
      <c r="G796" s="6"/>
      <c r="J796" s="6"/>
      <c r="K796" s="6"/>
      <c r="L796" s="6"/>
      <c r="M796" s="6"/>
      <c r="N796" s="6"/>
      <c r="O796" s="6"/>
      <c r="P796" s="6"/>
      <c r="Q796" s="6"/>
      <c r="R796" s="6"/>
      <c r="S796" s="6"/>
    </row>
    <row r="797" spans="1:19" ht="12.75" hidden="1" customHeight="1" x14ac:dyDescent="0.2">
      <c r="A797" s="6"/>
      <c r="B797" s="6"/>
      <c r="C797" s="6"/>
      <c r="D797" s="6"/>
      <c r="E797" s="6"/>
      <c r="F797" s="6"/>
      <c r="G797" s="6"/>
      <c r="J797" s="6"/>
      <c r="K797" s="6"/>
      <c r="L797" s="6"/>
      <c r="M797" s="6"/>
      <c r="N797" s="6"/>
      <c r="O797" s="6"/>
      <c r="P797" s="6"/>
      <c r="Q797" s="6"/>
      <c r="R797" s="6"/>
      <c r="S797" s="6"/>
    </row>
    <row r="798" spans="1:19" ht="12.75" hidden="1" customHeight="1" x14ac:dyDescent="0.2">
      <c r="A798" s="6"/>
      <c r="B798" s="6"/>
      <c r="C798" s="6"/>
      <c r="D798" s="6"/>
      <c r="E798" s="6"/>
      <c r="F798" s="6"/>
      <c r="G798" s="6"/>
      <c r="J798" s="6"/>
      <c r="K798" s="6"/>
      <c r="L798" s="6"/>
      <c r="M798" s="6"/>
      <c r="N798" s="6"/>
      <c r="O798" s="6"/>
      <c r="P798" s="6"/>
      <c r="Q798" s="6"/>
      <c r="R798" s="6"/>
      <c r="S798" s="6"/>
    </row>
    <row r="799" spans="1:19" ht="12.75" hidden="1" customHeight="1" x14ac:dyDescent="0.2">
      <c r="A799" s="6"/>
      <c r="B799" s="6"/>
      <c r="C799" s="6"/>
      <c r="D799" s="6"/>
      <c r="E799" s="6"/>
      <c r="F799" s="6"/>
      <c r="G799" s="6"/>
      <c r="J799" s="6"/>
      <c r="K799" s="6"/>
      <c r="L799" s="6"/>
      <c r="M799" s="6"/>
      <c r="N799" s="6"/>
      <c r="O799" s="6"/>
      <c r="P799" s="6"/>
      <c r="Q799" s="6"/>
      <c r="R799" s="6"/>
      <c r="S799" s="6"/>
    </row>
    <row r="800" spans="1:19" ht="12.75" hidden="1" customHeight="1" x14ac:dyDescent="0.2">
      <c r="A800" s="6"/>
      <c r="B800" s="6"/>
      <c r="C800" s="6"/>
      <c r="D800" s="6"/>
      <c r="E800" s="6"/>
      <c r="F800" s="6"/>
      <c r="G800" s="6"/>
      <c r="J800" s="6"/>
      <c r="K800" s="6"/>
      <c r="L800" s="6"/>
      <c r="M800" s="6"/>
      <c r="N800" s="6"/>
      <c r="O800" s="6"/>
      <c r="P800" s="6"/>
      <c r="Q800" s="6"/>
      <c r="R800" s="6"/>
      <c r="S800" s="6"/>
    </row>
    <row r="801" spans="1:19" ht="12.75" hidden="1" customHeight="1" x14ac:dyDescent="0.2">
      <c r="A801" s="6"/>
      <c r="B801" s="6"/>
      <c r="C801" s="6"/>
      <c r="D801" s="6"/>
      <c r="E801" s="6"/>
      <c r="F801" s="6"/>
      <c r="G801" s="6"/>
      <c r="J801" s="6"/>
      <c r="K801" s="6"/>
      <c r="L801" s="6"/>
      <c r="M801" s="6"/>
      <c r="N801" s="6"/>
      <c r="O801" s="6"/>
      <c r="P801" s="6"/>
      <c r="Q801" s="6"/>
      <c r="R801" s="6"/>
      <c r="S801" s="6"/>
    </row>
    <row r="802" spans="1:19" ht="12.75" hidden="1" customHeight="1" x14ac:dyDescent="0.2">
      <c r="A802" s="6"/>
      <c r="B802" s="6"/>
      <c r="C802" s="6"/>
      <c r="D802" s="6"/>
      <c r="E802" s="6"/>
      <c r="F802" s="6"/>
      <c r="G802" s="6"/>
      <c r="J802" s="6"/>
      <c r="K802" s="6"/>
      <c r="L802" s="6"/>
      <c r="M802" s="6"/>
      <c r="N802" s="6"/>
      <c r="O802" s="6"/>
      <c r="P802" s="6"/>
      <c r="Q802" s="6"/>
      <c r="R802" s="6"/>
      <c r="S802" s="6"/>
    </row>
    <row r="803" spans="1:19" ht="12.75" hidden="1" customHeight="1" x14ac:dyDescent="0.2">
      <c r="A803" s="6"/>
      <c r="B803" s="6"/>
      <c r="C803" s="6"/>
      <c r="D803" s="6"/>
      <c r="E803" s="6"/>
      <c r="F803" s="6"/>
      <c r="G803" s="6"/>
      <c r="J803" s="6"/>
      <c r="K803" s="6"/>
      <c r="L803" s="6"/>
      <c r="M803" s="6"/>
      <c r="N803" s="6"/>
      <c r="O803" s="6"/>
      <c r="P803" s="6"/>
      <c r="Q803" s="6"/>
      <c r="R803" s="6"/>
      <c r="S803" s="6"/>
    </row>
    <row r="804" spans="1:19" ht="12.75" hidden="1" customHeight="1" x14ac:dyDescent="0.2">
      <c r="A804" s="6"/>
      <c r="B804" s="6"/>
      <c r="C804" s="6"/>
      <c r="D804" s="6"/>
      <c r="E804" s="6"/>
      <c r="F804" s="6"/>
      <c r="G804" s="6"/>
      <c r="J804" s="6"/>
      <c r="K804" s="6"/>
      <c r="L804" s="6"/>
      <c r="M804" s="6"/>
      <c r="N804" s="6"/>
      <c r="O804" s="6"/>
      <c r="P804" s="6"/>
      <c r="Q804" s="6"/>
      <c r="R804" s="6"/>
      <c r="S804" s="6"/>
    </row>
    <row r="805" spans="1:19" ht="12.75" hidden="1" customHeight="1" x14ac:dyDescent="0.2">
      <c r="A805" s="6"/>
      <c r="B805" s="6"/>
      <c r="C805" s="6"/>
      <c r="D805" s="6"/>
      <c r="E805" s="6"/>
      <c r="F805" s="6"/>
      <c r="G805" s="6"/>
      <c r="J805" s="6"/>
      <c r="K805" s="6"/>
      <c r="L805" s="6"/>
      <c r="M805" s="6"/>
      <c r="N805" s="6"/>
      <c r="O805" s="6"/>
      <c r="P805" s="6"/>
      <c r="Q805" s="6"/>
      <c r="R805" s="6"/>
      <c r="S805" s="6"/>
    </row>
    <row r="806" spans="1:19" ht="12.75" hidden="1" customHeight="1" x14ac:dyDescent="0.2">
      <c r="A806" s="6"/>
      <c r="B806" s="6"/>
      <c r="C806" s="6"/>
      <c r="D806" s="6"/>
      <c r="E806" s="6"/>
      <c r="F806" s="6"/>
      <c r="G806" s="6"/>
      <c r="J806" s="6"/>
      <c r="K806" s="6"/>
      <c r="L806" s="6"/>
      <c r="M806" s="6"/>
      <c r="N806" s="6"/>
      <c r="O806" s="6"/>
      <c r="P806" s="6"/>
      <c r="Q806" s="6"/>
      <c r="R806" s="6"/>
      <c r="S806" s="6"/>
    </row>
    <row r="807" spans="1:19" ht="12.75" hidden="1" customHeight="1" x14ac:dyDescent="0.2">
      <c r="A807" s="6"/>
      <c r="B807" s="6"/>
      <c r="C807" s="6"/>
      <c r="D807" s="6"/>
      <c r="E807" s="6"/>
      <c r="F807" s="6"/>
      <c r="G807" s="6"/>
      <c r="J807" s="6"/>
      <c r="K807" s="6"/>
      <c r="L807" s="6"/>
      <c r="M807" s="6"/>
      <c r="N807" s="6"/>
      <c r="O807" s="6"/>
      <c r="P807" s="6"/>
      <c r="Q807" s="6"/>
      <c r="R807" s="6"/>
      <c r="S807" s="6"/>
    </row>
    <row r="808" spans="1:19" ht="12.75" hidden="1" customHeight="1" x14ac:dyDescent="0.2">
      <c r="A808" s="6"/>
      <c r="B808" s="6"/>
      <c r="C808" s="6"/>
      <c r="D808" s="6"/>
      <c r="E808" s="6"/>
      <c r="F808" s="6"/>
      <c r="G808" s="6"/>
      <c r="J808" s="6"/>
      <c r="K808" s="6"/>
      <c r="L808" s="6"/>
      <c r="M808" s="6"/>
      <c r="N808" s="6"/>
      <c r="O808" s="6"/>
      <c r="P808" s="6"/>
      <c r="Q808" s="6"/>
      <c r="R808" s="6"/>
      <c r="S808" s="6"/>
    </row>
    <row r="809" spans="1:19" ht="12.75" hidden="1" customHeight="1" x14ac:dyDescent="0.2">
      <c r="A809" s="6"/>
      <c r="B809" s="6"/>
      <c r="C809" s="6"/>
      <c r="D809" s="6"/>
      <c r="E809" s="6"/>
      <c r="F809" s="6"/>
      <c r="G809" s="6"/>
      <c r="J809" s="6"/>
      <c r="K809" s="6"/>
      <c r="L809" s="6"/>
      <c r="M809" s="6"/>
      <c r="N809" s="6"/>
      <c r="O809" s="6"/>
      <c r="P809" s="6"/>
      <c r="Q809" s="6"/>
      <c r="R809" s="6"/>
      <c r="S809" s="6"/>
    </row>
    <row r="810" spans="1:19" ht="12.75" hidden="1" customHeight="1" x14ac:dyDescent="0.2">
      <c r="A810" s="6"/>
      <c r="B810" s="6"/>
      <c r="C810" s="6"/>
      <c r="D810" s="6"/>
      <c r="E810" s="6"/>
      <c r="F810" s="6"/>
      <c r="G810" s="6"/>
      <c r="J810" s="6"/>
      <c r="K810" s="6"/>
      <c r="L810" s="6"/>
      <c r="M810" s="6"/>
      <c r="N810" s="6"/>
      <c r="O810" s="6"/>
      <c r="P810" s="6"/>
      <c r="Q810" s="6"/>
      <c r="R810" s="6"/>
      <c r="S810" s="6"/>
    </row>
    <row r="811" spans="1:19" ht="12.75" hidden="1" customHeight="1" x14ac:dyDescent="0.2">
      <c r="A811" s="6"/>
      <c r="B811" s="6"/>
      <c r="C811" s="6"/>
      <c r="D811" s="6"/>
      <c r="E811" s="6"/>
      <c r="F811" s="6"/>
      <c r="G811" s="6"/>
      <c r="J811" s="6"/>
      <c r="K811" s="6"/>
      <c r="L811" s="6"/>
      <c r="M811" s="6"/>
      <c r="N811" s="6"/>
      <c r="O811" s="6"/>
      <c r="P811" s="6"/>
      <c r="Q811" s="6"/>
      <c r="R811" s="6"/>
      <c r="S811" s="6"/>
    </row>
    <row r="812" spans="1:19" ht="12.75" hidden="1" customHeight="1" x14ac:dyDescent="0.2">
      <c r="A812" s="6"/>
      <c r="B812" s="6"/>
      <c r="C812" s="6"/>
      <c r="D812" s="6"/>
      <c r="E812" s="6"/>
      <c r="F812" s="6"/>
      <c r="G812" s="6"/>
      <c r="J812" s="6"/>
      <c r="K812" s="6"/>
      <c r="L812" s="6"/>
      <c r="M812" s="6"/>
      <c r="N812" s="6"/>
      <c r="O812" s="6"/>
      <c r="P812" s="6"/>
      <c r="Q812" s="6"/>
      <c r="R812" s="6"/>
      <c r="S812" s="6"/>
    </row>
    <row r="813" spans="1:19" ht="12.75" hidden="1" customHeight="1" x14ac:dyDescent="0.2">
      <c r="A813" s="6"/>
      <c r="B813" s="6"/>
      <c r="C813" s="6"/>
      <c r="D813" s="6"/>
      <c r="E813" s="6"/>
      <c r="F813" s="6"/>
      <c r="G813" s="6"/>
      <c r="J813" s="6"/>
      <c r="K813" s="6"/>
      <c r="L813" s="6"/>
      <c r="M813" s="6"/>
      <c r="N813" s="6"/>
      <c r="O813" s="6"/>
      <c r="P813" s="6"/>
      <c r="Q813" s="6"/>
      <c r="R813" s="6"/>
      <c r="S813" s="6"/>
    </row>
    <row r="814" spans="1:19" ht="12.75" hidden="1" customHeight="1" x14ac:dyDescent="0.2">
      <c r="A814" s="6"/>
      <c r="B814" s="6"/>
      <c r="C814" s="6"/>
      <c r="D814" s="6"/>
      <c r="E814" s="6"/>
      <c r="F814" s="6"/>
      <c r="G814" s="6"/>
      <c r="J814" s="6"/>
      <c r="K814" s="6"/>
      <c r="L814" s="6"/>
      <c r="M814" s="6"/>
      <c r="N814" s="6"/>
      <c r="O814" s="6"/>
      <c r="P814" s="6"/>
      <c r="Q814" s="6"/>
      <c r="R814" s="6"/>
      <c r="S814" s="6"/>
    </row>
    <row r="815" spans="1:19" ht="12.75" hidden="1" customHeight="1" x14ac:dyDescent="0.2">
      <c r="A815" s="6"/>
      <c r="B815" s="6"/>
      <c r="C815" s="6"/>
      <c r="D815" s="6"/>
      <c r="E815" s="6"/>
      <c r="F815" s="6"/>
      <c r="G815" s="6"/>
      <c r="J815" s="6"/>
      <c r="K815" s="6"/>
      <c r="L815" s="6"/>
      <c r="M815" s="6"/>
      <c r="N815" s="6"/>
      <c r="O815" s="6"/>
      <c r="P815" s="6"/>
      <c r="Q815" s="6"/>
      <c r="R815" s="6"/>
      <c r="S815" s="6"/>
    </row>
    <row r="816" spans="1:19" ht="12.75" hidden="1" customHeight="1" x14ac:dyDescent="0.2">
      <c r="A816" s="6"/>
      <c r="B816" s="6"/>
      <c r="C816" s="6"/>
      <c r="D816" s="6"/>
      <c r="E816" s="6"/>
      <c r="F816" s="6"/>
      <c r="G816" s="6"/>
      <c r="J816" s="6"/>
      <c r="K816" s="6"/>
      <c r="L816" s="6"/>
      <c r="M816" s="6"/>
      <c r="N816" s="6"/>
      <c r="O816" s="6"/>
      <c r="P816" s="6"/>
      <c r="Q816" s="6"/>
      <c r="R816" s="6"/>
      <c r="S816" s="6"/>
    </row>
    <row r="817" spans="1:19" ht="12.75" hidden="1" customHeight="1" x14ac:dyDescent="0.2">
      <c r="A817" s="6"/>
      <c r="B817" s="6"/>
      <c r="C817" s="6"/>
      <c r="D817" s="6"/>
      <c r="E817" s="6"/>
      <c r="F817" s="6"/>
      <c r="G817" s="6"/>
      <c r="J817" s="6"/>
      <c r="K817" s="6"/>
      <c r="L817" s="6"/>
      <c r="M817" s="6"/>
      <c r="N817" s="6"/>
      <c r="O817" s="6"/>
      <c r="P817" s="6"/>
      <c r="Q817" s="6"/>
      <c r="R817" s="6"/>
      <c r="S817" s="6"/>
    </row>
    <row r="818" spans="1:19" ht="12.75" hidden="1" customHeight="1" x14ac:dyDescent="0.2">
      <c r="A818" s="6"/>
      <c r="B818" s="6"/>
      <c r="C818" s="6"/>
      <c r="D818" s="6"/>
      <c r="E818" s="6"/>
      <c r="F818" s="6"/>
      <c r="G818" s="6"/>
      <c r="J818" s="6"/>
      <c r="K818" s="6"/>
      <c r="L818" s="6"/>
      <c r="M818" s="6"/>
      <c r="N818" s="6"/>
      <c r="O818" s="6"/>
      <c r="P818" s="6"/>
      <c r="Q818" s="6"/>
      <c r="R818" s="6"/>
      <c r="S818" s="6"/>
    </row>
    <row r="819" spans="1:19" ht="12.75" hidden="1" customHeight="1" x14ac:dyDescent="0.2">
      <c r="A819" s="6"/>
      <c r="B819" s="6"/>
      <c r="C819" s="6"/>
      <c r="D819" s="6"/>
      <c r="E819" s="6"/>
      <c r="F819" s="6"/>
      <c r="G819" s="6"/>
      <c r="J819" s="6"/>
      <c r="K819" s="6"/>
      <c r="L819" s="6"/>
      <c r="M819" s="6"/>
      <c r="N819" s="6"/>
      <c r="O819" s="6"/>
      <c r="P819" s="6"/>
      <c r="Q819" s="6"/>
      <c r="R819" s="6"/>
      <c r="S819" s="6"/>
    </row>
    <row r="820" spans="1:19" ht="12.75" hidden="1" customHeight="1" x14ac:dyDescent="0.2">
      <c r="A820" s="6"/>
      <c r="B820" s="6"/>
      <c r="C820" s="6"/>
      <c r="D820" s="6"/>
      <c r="E820" s="6"/>
      <c r="F820" s="6"/>
      <c r="G820" s="6"/>
      <c r="J820" s="6"/>
      <c r="K820" s="6"/>
      <c r="L820" s="6"/>
      <c r="M820" s="6"/>
      <c r="N820" s="6"/>
      <c r="O820" s="6"/>
      <c r="P820" s="6"/>
      <c r="Q820" s="6"/>
      <c r="R820" s="6"/>
      <c r="S820" s="6"/>
    </row>
    <row r="821" spans="1:19" ht="12.75" hidden="1" customHeight="1" x14ac:dyDescent="0.2">
      <c r="A821" s="6"/>
      <c r="B821" s="6"/>
      <c r="C821" s="6"/>
      <c r="D821" s="6"/>
      <c r="E821" s="6"/>
      <c r="F821" s="6"/>
      <c r="G821" s="6"/>
      <c r="J821" s="6"/>
      <c r="K821" s="6"/>
      <c r="L821" s="6"/>
      <c r="M821" s="6"/>
      <c r="N821" s="6"/>
      <c r="O821" s="6"/>
      <c r="P821" s="6"/>
      <c r="Q821" s="6"/>
      <c r="R821" s="6"/>
      <c r="S821" s="6"/>
    </row>
    <row r="822" spans="1:19" ht="12.75" hidden="1" customHeight="1" x14ac:dyDescent="0.2">
      <c r="A822" s="6"/>
      <c r="B822" s="6"/>
      <c r="C822" s="6"/>
      <c r="D822" s="6"/>
      <c r="E822" s="6"/>
      <c r="F822" s="6"/>
      <c r="G822" s="6"/>
      <c r="J822" s="6"/>
      <c r="K822" s="6"/>
      <c r="L822" s="6"/>
      <c r="M822" s="6"/>
      <c r="N822" s="6"/>
      <c r="O822" s="6"/>
      <c r="P822" s="6"/>
      <c r="Q822" s="6"/>
      <c r="R822" s="6"/>
      <c r="S822" s="6"/>
    </row>
    <row r="823" spans="1:19" ht="12.75" hidden="1" customHeight="1" x14ac:dyDescent="0.2">
      <c r="A823" s="6"/>
      <c r="B823" s="6"/>
      <c r="C823" s="6"/>
      <c r="D823" s="6"/>
      <c r="E823" s="6"/>
      <c r="F823" s="6"/>
      <c r="G823" s="6"/>
      <c r="J823" s="6"/>
      <c r="K823" s="6"/>
      <c r="L823" s="6"/>
      <c r="M823" s="6"/>
      <c r="N823" s="6"/>
      <c r="O823" s="6"/>
      <c r="P823" s="6"/>
      <c r="Q823" s="6"/>
      <c r="R823" s="6"/>
      <c r="S823" s="6"/>
    </row>
    <row r="824" spans="1:19" ht="12.75" hidden="1" customHeight="1" x14ac:dyDescent="0.2">
      <c r="A824" s="6"/>
      <c r="B824" s="6"/>
      <c r="C824" s="6"/>
      <c r="D824" s="6"/>
      <c r="E824" s="6"/>
      <c r="F824" s="6"/>
      <c r="G824" s="6"/>
      <c r="J824" s="6"/>
      <c r="K824" s="6"/>
      <c r="L824" s="6"/>
      <c r="M824" s="6"/>
      <c r="N824" s="6"/>
      <c r="O824" s="6"/>
      <c r="P824" s="6"/>
      <c r="Q824" s="6"/>
      <c r="R824" s="6"/>
      <c r="S824" s="6"/>
    </row>
    <row r="825" spans="1:19" ht="12.75" hidden="1" customHeight="1" x14ac:dyDescent="0.2">
      <c r="A825" s="6"/>
      <c r="B825" s="6"/>
      <c r="C825" s="6"/>
      <c r="D825" s="6"/>
      <c r="E825" s="6"/>
      <c r="F825" s="6"/>
      <c r="G825" s="6"/>
      <c r="J825" s="6"/>
      <c r="K825" s="6"/>
      <c r="L825" s="6"/>
      <c r="M825" s="6"/>
      <c r="N825" s="6"/>
      <c r="O825" s="6"/>
      <c r="P825" s="6"/>
      <c r="Q825" s="6"/>
      <c r="R825" s="6"/>
      <c r="S825" s="6"/>
    </row>
    <row r="826" spans="1:19" ht="12.75" hidden="1" customHeight="1" x14ac:dyDescent="0.2">
      <c r="A826" s="6"/>
      <c r="B826" s="6"/>
      <c r="C826" s="6"/>
      <c r="D826" s="6"/>
      <c r="E826" s="6"/>
      <c r="F826" s="6"/>
      <c r="G826" s="6"/>
      <c r="J826" s="6"/>
      <c r="K826" s="6"/>
      <c r="L826" s="6"/>
      <c r="M826" s="6"/>
      <c r="N826" s="6"/>
      <c r="O826" s="6"/>
      <c r="P826" s="6"/>
      <c r="Q826" s="6"/>
      <c r="R826" s="6"/>
      <c r="S826" s="6"/>
    </row>
    <row r="827" spans="1:19" ht="12.75" hidden="1" customHeight="1" x14ac:dyDescent="0.2">
      <c r="A827" s="6"/>
      <c r="B827" s="6"/>
      <c r="C827" s="6"/>
      <c r="D827" s="6"/>
      <c r="E827" s="6"/>
      <c r="F827" s="6"/>
      <c r="G827" s="6"/>
      <c r="J827" s="6"/>
      <c r="K827" s="6"/>
      <c r="L827" s="6"/>
      <c r="M827" s="6"/>
      <c r="N827" s="6"/>
      <c r="O827" s="6"/>
      <c r="P827" s="6"/>
      <c r="Q827" s="6"/>
      <c r="R827" s="6"/>
      <c r="S827" s="6"/>
    </row>
    <row r="828" spans="1:19" ht="12.75" hidden="1" customHeight="1" x14ac:dyDescent="0.2">
      <c r="A828" s="6"/>
      <c r="B828" s="6"/>
      <c r="C828" s="6"/>
      <c r="D828" s="6"/>
      <c r="E828" s="6"/>
      <c r="F828" s="6"/>
      <c r="G828" s="6"/>
      <c r="J828" s="6"/>
      <c r="K828" s="6"/>
      <c r="L828" s="6"/>
      <c r="M828" s="6"/>
      <c r="N828" s="6"/>
      <c r="O828" s="6"/>
      <c r="P828" s="6"/>
      <c r="Q828" s="6"/>
      <c r="R828" s="6"/>
      <c r="S828" s="6"/>
    </row>
    <row r="829" spans="1:19" ht="12.75" hidden="1" customHeight="1" x14ac:dyDescent="0.2">
      <c r="A829" s="6"/>
      <c r="B829" s="6"/>
      <c r="C829" s="6"/>
      <c r="D829" s="6"/>
      <c r="E829" s="6"/>
      <c r="F829" s="6"/>
      <c r="G829" s="6"/>
      <c r="J829" s="6"/>
      <c r="K829" s="6"/>
      <c r="L829" s="6"/>
      <c r="M829" s="6"/>
      <c r="N829" s="6"/>
      <c r="O829" s="6"/>
      <c r="P829" s="6"/>
      <c r="Q829" s="6"/>
      <c r="R829" s="6"/>
      <c r="S829" s="6"/>
    </row>
    <row r="830" spans="1:19" ht="12.75" hidden="1" customHeight="1" x14ac:dyDescent="0.2">
      <c r="A830" s="6"/>
      <c r="B830" s="6"/>
      <c r="C830" s="6"/>
      <c r="D830" s="6"/>
      <c r="E830" s="6"/>
      <c r="F830" s="6"/>
      <c r="G830" s="6"/>
      <c r="J830" s="6"/>
      <c r="K830" s="6"/>
      <c r="L830" s="6"/>
      <c r="M830" s="6"/>
      <c r="N830" s="6"/>
      <c r="O830" s="6"/>
      <c r="P830" s="6"/>
      <c r="Q830" s="6"/>
      <c r="R830" s="6"/>
      <c r="S830" s="6"/>
    </row>
    <row r="831" spans="1:19" ht="12.75" hidden="1" customHeight="1" x14ac:dyDescent="0.2">
      <c r="A831" s="6"/>
      <c r="B831" s="6"/>
      <c r="C831" s="6"/>
      <c r="D831" s="6"/>
      <c r="E831" s="6"/>
      <c r="F831" s="6"/>
      <c r="G831" s="6"/>
      <c r="J831" s="6"/>
      <c r="K831" s="6"/>
      <c r="L831" s="6"/>
      <c r="M831" s="6"/>
      <c r="N831" s="6"/>
      <c r="O831" s="6"/>
      <c r="P831" s="6"/>
      <c r="Q831" s="6"/>
      <c r="R831" s="6"/>
      <c r="S831" s="6"/>
    </row>
    <row r="832" spans="1:19" ht="12.75" hidden="1" customHeight="1" x14ac:dyDescent="0.2">
      <c r="A832" s="6"/>
      <c r="B832" s="6"/>
      <c r="C832" s="6"/>
      <c r="D832" s="6"/>
      <c r="E832" s="6"/>
      <c r="F832" s="6"/>
      <c r="G832" s="6"/>
      <c r="J832" s="6"/>
      <c r="K832" s="6"/>
      <c r="L832" s="6"/>
      <c r="M832" s="6"/>
      <c r="N832" s="6"/>
      <c r="O832" s="6"/>
      <c r="P832" s="6"/>
      <c r="Q832" s="6"/>
      <c r="R832" s="6"/>
      <c r="S832" s="6"/>
    </row>
    <row r="833" spans="1:19" ht="12.75" hidden="1" customHeight="1" x14ac:dyDescent="0.2">
      <c r="A833" s="6"/>
      <c r="B833" s="6"/>
      <c r="C833" s="6"/>
      <c r="D833" s="6"/>
      <c r="E833" s="6"/>
      <c r="F833" s="6"/>
      <c r="G833" s="6"/>
      <c r="J833" s="6"/>
      <c r="K833" s="6"/>
      <c r="L833" s="6"/>
      <c r="M833" s="6"/>
      <c r="N833" s="6"/>
      <c r="O833" s="6"/>
      <c r="P833" s="6"/>
      <c r="Q833" s="6"/>
      <c r="R833" s="6"/>
      <c r="S833" s="6"/>
    </row>
    <row r="834" spans="1:19" ht="12.75" hidden="1" customHeight="1" x14ac:dyDescent="0.2">
      <c r="A834" s="6"/>
      <c r="B834" s="6"/>
      <c r="C834" s="6"/>
      <c r="D834" s="6"/>
      <c r="E834" s="6"/>
      <c r="F834" s="6"/>
      <c r="G834" s="6"/>
      <c r="J834" s="6"/>
      <c r="K834" s="6"/>
      <c r="L834" s="6"/>
      <c r="M834" s="6"/>
      <c r="N834" s="6"/>
      <c r="O834" s="6"/>
      <c r="P834" s="6"/>
      <c r="Q834" s="6"/>
      <c r="R834" s="6"/>
      <c r="S834" s="6"/>
    </row>
    <row r="835" spans="1:19" ht="12.75" hidden="1" customHeight="1" x14ac:dyDescent="0.2">
      <c r="A835" s="6"/>
      <c r="B835" s="6"/>
      <c r="C835" s="6"/>
      <c r="D835" s="6"/>
      <c r="E835" s="6"/>
      <c r="F835" s="6"/>
      <c r="G835" s="6"/>
      <c r="J835" s="6"/>
      <c r="K835" s="6"/>
      <c r="L835" s="6"/>
      <c r="M835" s="6"/>
      <c r="N835" s="6"/>
      <c r="O835" s="6"/>
      <c r="P835" s="6"/>
      <c r="Q835" s="6"/>
      <c r="R835" s="6"/>
      <c r="S835" s="6"/>
    </row>
    <row r="836" spans="1:19" ht="12.75" hidden="1" customHeight="1" x14ac:dyDescent="0.2">
      <c r="A836" s="6"/>
      <c r="B836" s="6"/>
      <c r="C836" s="6"/>
      <c r="D836" s="6"/>
      <c r="E836" s="6"/>
      <c r="F836" s="6"/>
      <c r="G836" s="6"/>
      <c r="J836" s="6"/>
      <c r="K836" s="6"/>
      <c r="L836" s="6"/>
      <c r="M836" s="6"/>
      <c r="N836" s="6"/>
      <c r="O836" s="6"/>
      <c r="P836" s="6"/>
      <c r="Q836" s="6"/>
      <c r="R836" s="6"/>
      <c r="S836" s="6"/>
    </row>
    <row r="837" spans="1:19" ht="12.75" hidden="1" customHeight="1" x14ac:dyDescent="0.2">
      <c r="A837" s="6"/>
      <c r="B837" s="6"/>
      <c r="C837" s="6"/>
      <c r="D837" s="6"/>
      <c r="E837" s="6"/>
      <c r="F837" s="6"/>
      <c r="G837" s="6"/>
      <c r="J837" s="6"/>
      <c r="K837" s="6"/>
      <c r="L837" s="6"/>
      <c r="M837" s="6"/>
      <c r="N837" s="6"/>
      <c r="O837" s="6"/>
      <c r="P837" s="6"/>
      <c r="Q837" s="6"/>
      <c r="R837" s="6"/>
      <c r="S837" s="6"/>
    </row>
    <row r="838" spans="1:19" ht="12.75" hidden="1" customHeight="1" x14ac:dyDescent="0.2">
      <c r="A838" s="6"/>
      <c r="B838" s="6"/>
      <c r="C838" s="6"/>
      <c r="D838" s="6"/>
      <c r="E838" s="6"/>
      <c r="F838" s="6"/>
      <c r="G838" s="6"/>
      <c r="J838" s="6"/>
      <c r="K838" s="6"/>
      <c r="L838" s="6"/>
      <c r="M838" s="6"/>
      <c r="N838" s="6"/>
      <c r="O838" s="6"/>
      <c r="P838" s="6"/>
      <c r="Q838" s="6"/>
      <c r="R838" s="6"/>
      <c r="S838" s="6"/>
    </row>
    <row r="839" spans="1:19" ht="12.75" hidden="1" customHeight="1" x14ac:dyDescent="0.2">
      <c r="A839" s="6"/>
      <c r="B839" s="6"/>
      <c r="C839" s="6"/>
      <c r="D839" s="6"/>
      <c r="E839" s="6"/>
      <c r="F839" s="6"/>
      <c r="G839" s="6"/>
      <c r="J839" s="6"/>
      <c r="K839" s="6"/>
      <c r="L839" s="6"/>
      <c r="M839" s="6"/>
      <c r="N839" s="6"/>
      <c r="O839" s="6"/>
      <c r="P839" s="6"/>
      <c r="Q839" s="6"/>
      <c r="R839" s="6"/>
      <c r="S839" s="6"/>
    </row>
    <row r="840" spans="1:19" ht="12.75" hidden="1" customHeight="1" x14ac:dyDescent="0.2">
      <c r="A840" s="6"/>
      <c r="B840" s="6"/>
      <c r="C840" s="6"/>
      <c r="D840" s="6"/>
      <c r="E840" s="6"/>
      <c r="F840" s="6"/>
      <c r="G840" s="6"/>
      <c r="J840" s="6"/>
      <c r="K840" s="6"/>
      <c r="L840" s="6"/>
      <c r="M840" s="6"/>
      <c r="N840" s="6"/>
      <c r="O840" s="6"/>
      <c r="P840" s="6"/>
      <c r="Q840" s="6"/>
      <c r="R840" s="6"/>
      <c r="S840" s="6"/>
    </row>
    <row r="841" spans="1:19" ht="12.75" hidden="1" customHeight="1" x14ac:dyDescent="0.2">
      <c r="A841" s="6"/>
      <c r="B841" s="6"/>
      <c r="C841" s="6"/>
      <c r="D841" s="6"/>
      <c r="E841" s="6"/>
      <c r="F841" s="6"/>
      <c r="G841" s="6"/>
      <c r="J841" s="6"/>
      <c r="K841" s="6"/>
      <c r="L841" s="6"/>
      <c r="M841" s="6"/>
      <c r="N841" s="6"/>
      <c r="O841" s="6"/>
      <c r="P841" s="6"/>
      <c r="Q841" s="6"/>
      <c r="R841" s="6"/>
      <c r="S841" s="6"/>
    </row>
    <row r="842" spans="1:19" ht="12.75" hidden="1" customHeight="1" x14ac:dyDescent="0.2">
      <c r="A842" s="6"/>
      <c r="B842" s="6"/>
      <c r="C842" s="6"/>
      <c r="D842" s="6"/>
      <c r="E842" s="6"/>
      <c r="F842" s="6"/>
      <c r="G842" s="6"/>
      <c r="J842" s="6"/>
      <c r="K842" s="6"/>
      <c r="L842" s="6"/>
      <c r="M842" s="6"/>
      <c r="N842" s="6"/>
      <c r="O842" s="6"/>
      <c r="P842" s="6"/>
      <c r="Q842" s="6"/>
      <c r="R842" s="6"/>
      <c r="S842" s="6"/>
    </row>
    <row r="843" spans="1:19" ht="12.75" hidden="1" customHeight="1" x14ac:dyDescent="0.2">
      <c r="A843" s="6"/>
      <c r="B843" s="6"/>
      <c r="C843" s="6"/>
      <c r="D843" s="6"/>
      <c r="E843" s="6"/>
      <c r="F843" s="6"/>
      <c r="G843" s="6"/>
      <c r="J843" s="6"/>
      <c r="K843" s="6"/>
      <c r="L843" s="6"/>
      <c r="M843" s="6"/>
      <c r="N843" s="6"/>
      <c r="O843" s="6"/>
      <c r="P843" s="6"/>
      <c r="Q843" s="6"/>
      <c r="R843" s="6"/>
      <c r="S843" s="6"/>
    </row>
    <row r="844" spans="1:19" ht="12.75" hidden="1" customHeight="1" x14ac:dyDescent="0.2">
      <c r="A844" s="6"/>
      <c r="B844" s="6"/>
      <c r="C844" s="6"/>
      <c r="D844" s="6"/>
      <c r="E844" s="6"/>
      <c r="F844" s="6"/>
      <c r="G844" s="6"/>
      <c r="J844" s="6"/>
      <c r="K844" s="6"/>
      <c r="L844" s="6"/>
      <c r="M844" s="6"/>
      <c r="N844" s="6"/>
      <c r="O844" s="6"/>
      <c r="P844" s="6"/>
      <c r="Q844" s="6"/>
      <c r="R844" s="6"/>
      <c r="S844" s="6"/>
    </row>
    <row r="845" spans="1:19" ht="12.75" hidden="1" customHeight="1" x14ac:dyDescent="0.2">
      <c r="A845" s="6"/>
      <c r="B845" s="6"/>
      <c r="C845" s="6"/>
      <c r="D845" s="6"/>
      <c r="E845" s="6"/>
      <c r="F845" s="6"/>
      <c r="G845" s="6"/>
      <c r="J845" s="6"/>
      <c r="K845" s="6"/>
      <c r="L845" s="6"/>
      <c r="M845" s="6"/>
      <c r="N845" s="6"/>
      <c r="O845" s="6"/>
      <c r="P845" s="6"/>
      <c r="Q845" s="6"/>
      <c r="R845" s="6"/>
      <c r="S845" s="6"/>
    </row>
    <row r="846" spans="1:19" ht="12.75" hidden="1" customHeight="1" x14ac:dyDescent="0.2">
      <c r="A846" s="6"/>
      <c r="B846" s="6"/>
      <c r="C846" s="6"/>
      <c r="D846" s="6"/>
      <c r="E846" s="6"/>
      <c r="F846" s="6"/>
      <c r="G846" s="6"/>
      <c r="J846" s="6"/>
      <c r="K846" s="6"/>
      <c r="L846" s="6"/>
      <c r="M846" s="6"/>
      <c r="N846" s="6"/>
      <c r="O846" s="6"/>
      <c r="P846" s="6"/>
      <c r="Q846" s="6"/>
      <c r="R846" s="6"/>
      <c r="S846" s="6"/>
    </row>
    <row r="847" spans="1:19" ht="12.75" hidden="1" customHeight="1" x14ac:dyDescent="0.2">
      <c r="A847" s="6"/>
      <c r="B847" s="6"/>
      <c r="C847" s="6"/>
      <c r="D847" s="6"/>
      <c r="E847" s="6"/>
      <c r="F847" s="6"/>
      <c r="G847" s="6"/>
      <c r="J847" s="6"/>
      <c r="K847" s="6"/>
      <c r="L847" s="6"/>
      <c r="M847" s="6"/>
      <c r="N847" s="6"/>
      <c r="O847" s="6"/>
      <c r="P847" s="6"/>
      <c r="Q847" s="6"/>
      <c r="R847" s="6"/>
      <c r="S847" s="6"/>
    </row>
    <row r="848" spans="1:19" ht="12.75" hidden="1" customHeight="1" x14ac:dyDescent="0.2">
      <c r="A848" s="6"/>
      <c r="B848" s="6"/>
      <c r="C848" s="6"/>
      <c r="D848" s="6"/>
      <c r="E848" s="6"/>
      <c r="F848" s="6"/>
      <c r="G848" s="6"/>
      <c r="J848" s="6"/>
      <c r="K848" s="6"/>
      <c r="L848" s="6"/>
      <c r="M848" s="6"/>
      <c r="N848" s="6"/>
      <c r="O848" s="6"/>
      <c r="P848" s="6"/>
      <c r="Q848" s="6"/>
      <c r="R848" s="6"/>
      <c r="S848" s="6"/>
    </row>
    <row r="849" spans="1:19" ht="12.75" hidden="1" customHeight="1" x14ac:dyDescent="0.2">
      <c r="A849" s="6"/>
      <c r="B849" s="6"/>
      <c r="C849" s="6"/>
      <c r="D849" s="6"/>
      <c r="E849" s="6"/>
      <c r="F849" s="6"/>
      <c r="G849" s="6"/>
      <c r="J849" s="6"/>
      <c r="K849" s="6"/>
      <c r="L849" s="6"/>
      <c r="M849" s="6"/>
      <c r="N849" s="6"/>
      <c r="O849" s="6"/>
      <c r="P849" s="6"/>
      <c r="Q849" s="6"/>
      <c r="R849" s="6"/>
      <c r="S849" s="6"/>
    </row>
    <row r="850" spans="1:19" ht="12.75" hidden="1" customHeight="1" x14ac:dyDescent="0.2">
      <c r="A850" s="6"/>
      <c r="B850" s="6"/>
      <c r="C850" s="6"/>
      <c r="D850" s="6"/>
      <c r="E850" s="6"/>
      <c r="F850" s="6"/>
      <c r="G850" s="6"/>
      <c r="J850" s="6"/>
      <c r="K850" s="6"/>
      <c r="L850" s="6"/>
      <c r="M850" s="6"/>
      <c r="N850" s="6"/>
      <c r="O850" s="6"/>
      <c r="P850" s="6"/>
      <c r="Q850" s="6"/>
      <c r="R850" s="6"/>
      <c r="S850" s="6"/>
    </row>
    <row r="851" spans="1:19" ht="12.75" hidden="1" customHeight="1" x14ac:dyDescent="0.2">
      <c r="A851" s="6"/>
      <c r="B851" s="6"/>
      <c r="C851" s="6"/>
      <c r="D851" s="6"/>
      <c r="E851" s="6"/>
      <c r="F851" s="6"/>
      <c r="G851" s="6"/>
      <c r="J851" s="6"/>
      <c r="K851" s="6"/>
      <c r="L851" s="6"/>
      <c r="M851" s="6"/>
      <c r="N851" s="6"/>
      <c r="O851" s="6"/>
      <c r="P851" s="6"/>
      <c r="Q851" s="6"/>
      <c r="R851" s="6"/>
      <c r="S851" s="6"/>
    </row>
    <row r="852" spans="1:19" ht="12.75" hidden="1" customHeight="1" x14ac:dyDescent="0.2">
      <c r="A852" s="6"/>
      <c r="B852" s="6"/>
      <c r="C852" s="6"/>
      <c r="D852" s="6"/>
      <c r="E852" s="6"/>
      <c r="F852" s="6"/>
      <c r="G852" s="6"/>
      <c r="J852" s="6"/>
      <c r="K852" s="6"/>
      <c r="L852" s="6"/>
      <c r="M852" s="6"/>
      <c r="N852" s="6"/>
      <c r="O852" s="6"/>
      <c r="P852" s="6"/>
      <c r="Q852" s="6"/>
      <c r="R852" s="6"/>
      <c r="S852" s="6"/>
    </row>
    <row r="853" spans="1:19" ht="12.75" hidden="1" customHeight="1" x14ac:dyDescent="0.2">
      <c r="A853" s="6"/>
      <c r="B853" s="6"/>
      <c r="C853" s="6"/>
      <c r="D853" s="6"/>
      <c r="E853" s="6"/>
      <c r="F853" s="6"/>
      <c r="G853" s="6"/>
      <c r="J853" s="6"/>
      <c r="K853" s="6"/>
      <c r="L853" s="6"/>
      <c r="M853" s="6"/>
      <c r="N853" s="6"/>
      <c r="O853" s="6"/>
      <c r="P853" s="6"/>
      <c r="Q853" s="6"/>
      <c r="R853" s="6"/>
      <c r="S853" s="6"/>
    </row>
    <row r="854" spans="1:19" ht="12.75" hidden="1" customHeight="1" x14ac:dyDescent="0.2">
      <c r="A854" s="6"/>
      <c r="B854" s="6"/>
      <c r="C854" s="6"/>
      <c r="D854" s="6"/>
      <c r="E854" s="6"/>
      <c r="F854" s="6"/>
      <c r="G854" s="6"/>
      <c r="J854" s="6"/>
      <c r="K854" s="6"/>
      <c r="L854" s="6"/>
      <c r="M854" s="6"/>
      <c r="N854" s="6"/>
      <c r="O854" s="6"/>
      <c r="P854" s="6"/>
      <c r="Q854" s="6"/>
      <c r="R854" s="6"/>
      <c r="S854" s="6"/>
    </row>
    <row r="855" spans="1:19" ht="12.75" hidden="1" customHeight="1" x14ac:dyDescent="0.2">
      <c r="A855" s="6"/>
      <c r="B855" s="6"/>
      <c r="C855" s="6"/>
      <c r="D855" s="6"/>
      <c r="E855" s="6"/>
      <c r="F855" s="6"/>
      <c r="G855" s="6"/>
      <c r="J855" s="6"/>
      <c r="K855" s="6"/>
      <c r="L855" s="6"/>
      <c r="M855" s="6"/>
      <c r="N855" s="6"/>
      <c r="O855" s="6"/>
      <c r="P855" s="6"/>
      <c r="Q855" s="6"/>
      <c r="R855" s="6"/>
      <c r="S855" s="6"/>
    </row>
    <row r="856" spans="1:19" ht="12.75" hidden="1" customHeight="1" x14ac:dyDescent="0.2">
      <c r="A856" s="6"/>
      <c r="B856" s="6"/>
      <c r="C856" s="6"/>
      <c r="D856" s="6"/>
      <c r="E856" s="6"/>
      <c r="F856" s="6"/>
      <c r="G856" s="6"/>
      <c r="J856" s="6"/>
      <c r="K856" s="6"/>
      <c r="L856" s="6"/>
      <c r="M856" s="6"/>
      <c r="N856" s="6"/>
      <c r="O856" s="6"/>
      <c r="P856" s="6"/>
      <c r="Q856" s="6"/>
      <c r="R856" s="6"/>
      <c r="S856" s="6"/>
    </row>
    <row r="857" spans="1:19" ht="12.75" hidden="1" customHeight="1" x14ac:dyDescent="0.2">
      <c r="A857" s="6"/>
      <c r="B857" s="6"/>
      <c r="C857" s="6"/>
      <c r="D857" s="6"/>
      <c r="E857" s="6"/>
      <c r="F857" s="6"/>
      <c r="G857" s="6"/>
      <c r="J857" s="6"/>
      <c r="K857" s="6"/>
      <c r="L857" s="6"/>
      <c r="M857" s="6"/>
      <c r="N857" s="6"/>
      <c r="O857" s="6"/>
      <c r="P857" s="6"/>
      <c r="Q857" s="6"/>
      <c r="R857" s="6"/>
      <c r="S857" s="6"/>
    </row>
    <row r="858" spans="1:19" ht="12.75" hidden="1" customHeight="1" x14ac:dyDescent="0.2">
      <c r="A858" s="6"/>
      <c r="B858" s="6"/>
      <c r="C858" s="6"/>
      <c r="D858" s="6"/>
      <c r="E858" s="6"/>
      <c r="F858" s="6"/>
      <c r="G858" s="6"/>
      <c r="J858" s="6"/>
      <c r="K858" s="6"/>
      <c r="L858" s="6"/>
      <c r="M858" s="6"/>
      <c r="N858" s="6"/>
      <c r="O858" s="6"/>
      <c r="P858" s="6"/>
      <c r="Q858" s="6"/>
      <c r="R858" s="6"/>
      <c r="S858" s="6"/>
    </row>
    <row r="859" spans="1:19" ht="12.75" hidden="1" customHeight="1" x14ac:dyDescent="0.2">
      <c r="A859" s="6"/>
      <c r="B859" s="6"/>
      <c r="C859" s="6"/>
      <c r="D859" s="6"/>
      <c r="E859" s="6"/>
      <c r="F859" s="6"/>
      <c r="G859" s="6"/>
      <c r="J859" s="6"/>
      <c r="K859" s="6"/>
      <c r="L859" s="6"/>
      <c r="M859" s="6"/>
      <c r="N859" s="6"/>
      <c r="O859" s="6"/>
      <c r="P859" s="6"/>
      <c r="Q859" s="6"/>
      <c r="R859" s="6"/>
      <c r="S859" s="6"/>
    </row>
    <row r="860" spans="1:19" ht="12.75" hidden="1" customHeight="1" x14ac:dyDescent="0.2">
      <c r="A860" s="6"/>
      <c r="B860" s="6"/>
      <c r="C860" s="6"/>
      <c r="D860" s="6"/>
      <c r="E860" s="6"/>
      <c r="F860" s="6"/>
      <c r="G860" s="6"/>
      <c r="J860" s="6"/>
      <c r="K860" s="6"/>
      <c r="L860" s="6"/>
      <c r="M860" s="6"/>
      <c r="N860" s="6"/>
      <c r="O860" s="6"/>
      <c r="P860" s="6"/>
      <c r="Q860" s="6"/>
      <c r="R860" s="6"/>
      <c r="S860" s="6"/>
    </row>
    <row r="861" spans="1:19" ht="12.75" hidden="1" customHeight="1" x14ac:dyDescent="0.2">
      <c r="A861" s="6"/>
      <c r="B861" s="6"/>
      <c r="C861" s="6"/>
      <c r="D861" s="6"/>
      <c r="E861" s="6"/>
      <c r="F861" s="6"/>
      <c r="G861" s="6"/>
      <c r="J861" s="6"/>
      <c r="K861" s="6"/>
      <c r="L861" s="6"/>
      <c r="M861" s="6"/>
      <c r="N861" s="6"/>
      <c r="O861" s="6"/>
      <c r="P861" s="6"/>
      <c r="Q861" s="6"/>
      <c r="R861" s="6"/>
      <c r="S861" s="6"/>
    </row>
    <row r="862" spans="1:19" ht="12.75" hidden="1" customHeight="1" x14ac:dyDescent="0.2">
      <c r="A862" s="6"/>
      <c r="B862" s="6"/>
      <c r="C862" s="6"/>
      <c r="D862" s="6"/>
      <c r="E862" s="6"/>
      <c r="F862" s="6"/>
      <c r="G862" s="6"/>
      <c r="J862" s="6"/>
      <c r="K862" s="6"/>
      <c r="L862" s="6"/>
      <c r="M862" s="6"/>
      <c r="N862" s="6"/>
      <c r="O862" s="6"/>
      <c r="P862" s="6"/>
      <c r="Q862" s="6"/>
      <c r="R862" s="6"/>
      <c r="S862" s="6"/>
    </row>
    <row r="863" spans="1:19" ht="12.75" hidden="1" customHeight="1" x14ac:dyDescent="0.2">
      <c r="A863" s="6"/>
      <c r="B863" s="6"/>
      <c r="C863" s="6"/>
      <c r="D863" s="6"/>
      <c r="E863" s="6"/>
      <c r="F863" s="6"/>
      <c r="G863" s="6"/>
      <c r="J863" s="6"/>
      <c r="K863" s="6"/>
      <c r="L863" s="6"/>
      <c r="M863" s="6"/>
      <c r="N863" s="6"/>
      <c r="O863" s="6"/>
      <c r="P863" s="6"/>
      <c r="Q863" s="6"/>
      <c r="R863" s="6"/>
      <c r="S863" s="6"/>
    </row>
    <row r="864" spans="1:19" ht="12.75" hidden="1" customHeight="1" x14ac:dyDescent="0.2">
      <c r="A864" s="6"/>
      <c r="B864" s="6"/>
      <c r="C864" s="6"/>
      <c r="D864" s="6"/>
      <c r="E864" s="6"/>
      <c r="F864" s="6"/>
      <c r="G864" s="6"/>
      <c r="J864" s="6"/>
      <c r="K864" s="6"/>
      <c r="L864" s="6"/>
      <c r="M864" s="6"/>
      <c r="N864" s="6"/>
      <c r="O864" s="6"/>
      <c r="P864" s="6"/>
      <c r="Q864" s="6"/>
      <c r="R864" s="6"/>
      <c r="S864" s="6"/>
    </row>
    <row r="865" spans="1:19" ht="12.75" hidden="1" customHeight="1" x14ac:dyDescent="0.2">
      <c r="A865" s="6"/>
      <c r="B865" s="6"/>
      <c r="C865" s="6"/>
      <c r="D865" s="6"/>
      <c r="E865" s="6"/>
      <c r="F865" s="6"/>
      <c r="G865" s="6"/>
      <c r="J865" s="6"/>
      <c r="K865" s="6"/>
      <c r="L865" s="6"/>
      <c r="M865" s="6"/>
      <c r="N865" s="6"/>
      <c r="O865" s="6"/>
      <c r="P865" s="6"/>
      <c r="Q865" s="6"/>
      <c r="R865" s="6"/>
      <c r="S865" s="6"/>
    </row>
    <row r="866" spans="1:19" ht="12.75" hidden="1" customHeight="1" x14ac:dyDescent="0.2">
      <c r="A866" s="6"/>
      <c r="B866" s="6"/>
      <c r="C866" s="6"/>
      <c r="D866" s="6"/>
      <c r="E866" s="6"/>
      <c r="F866" s="6"/>
      <c r="G866" s="6"/>
      <c r="J866" s="6"/>
      <c r="K866" s="6"/>
      <c r="L866" s="6"/>
      <c r="M866" s="6"/>
      <c r="N866" s="6"/>
      <c r="O866" s="6"/>
      <c r="P866" s="6"/>
      <c r="Q866" s="6"/>
      <c r="R866" s="6"/>
      <c r="S866" s="6"/>
    </row>
    <row r="867" spans="1:19" ht="12.75" hidden="1" customHeight="1" x14ac:dyDescent="0.2">
      <c r="A867" s="6"/>
      <c r="B867" s="6"/>
      <c r="C867" s="6"/>
      <c r="D867" s="6"/>
      <c r="E867" s="6"/>
      <c r="F867" s="6"/>
      <c r="G867" s="6"/>
      <c r="J867" s="6"/>
      <c r="K867" s="6"/>
      <c r="L867" s="6"/>
      <c r="M867" s="6"/>
      <c r="N867" s="6"/>
      <c r="O867" s="6"/>
      <c r="P867" s="6"/>
      <c r="Q867" s="6"/>
      <c r="R867" s="6"/>
      <c r="S867" s="6"/>
    </row>
    <row r="868" spans="1:19" ht="12.75" hidden="1" customHeight="1" x14ac:dyDescent="0.2">
      <c r="A868" s="6"/>
      <c r="B868" s="6"/>
      <c r="C868" s="6"/>
      <c r="D868" s="6"/>
      <c r="E868" s="6"/>
      <c r="F868" s="6"/>
      <c r="G868" s="6"/>
      <c r="J868" s="6"/>
      <c r="K868" s="6"/>
      <c r="L868" s="6"/>
      <c r="M868" s="6"/>
      <c r="N868" s="6"/>
      <c r="O868" s="6"/>
      <c r="P868" s="6"/>
      <c r="Q868" s="6"/>
      <c r="R868" s="6"/>
      <c r="S868" s="6"/>
    </row>
    <row r="869" spans="1:19" ht="12.75" hidden="1" customHeight="1" x14ac:dyDescent="0.2">
      <c r="A869" s="6"/>
      <c r="B869" s="6"/>
      <c r="C869" s="6"/>
      <c r="D869" s="6"/>
      <c r="E869" s="6"/>
      <c r="F869" s="6"/>
      <c r="G869" s="6"/>
      <c r="J869" s="6"/>
      <c r="K869" s="6"/>
      <c r="L869" s="6"/>
      <c r="M869" s="6"/>
      <c r="N869" s="6"/>
      <c r="O869" s="6"/>
      <c r="P869" s="6"/>
      <c r="Q869" s="6"/>
      <c r="R869" s="6"/>
      <c r="S869" s="6"/>
    </row>
    <row r="870" spans="1:19" ht="12.75" hidden="1" customHeight="1" x14ac:dyDescent="0.2">
      <c r="A870" s="6"/>
      <c r="B870" s="6"/>
      <c r="C870" s="6"/>
      <c r="D870" s="6"/>
      <c r="E870" s="6"/>
      <c r="F870" s="6"/>
      <c r="G870" s="6"/>
      <c r="J870" s="6"/>
      <c r="K870" s="6"/>
      <c r="L870" s="6"/>
      <c r="M870" s="6"/>
      <c r="N870" s="6"/>
      <c r="O870" s="6"/>
      <c r="P870" s="6"/>
      <c r="Q870" s="6"/>
      <c r="R870" s="6"/>
      <c r="S870" s="6"/>
    </row>
    <row r="871" spans="1:19" ht="12.75" hidden="1" customHeight="1" x14ac:dyDescent="0.2">
      <c r="A871" s="6"/>
      <c r="B871" s="6"/>
      <c r="C871" s="6"/>
      <c r="D871" s="6"/>
      <c r="E871" s="6"/>
      <c r="F871" s="6"/>
      <c r="G871" s="6"/>
      <c r="J871" s="6"/>
      <c r="K871" s="6"/>
      <c r="L871" s="6"/>
      <c r="M871" s="6"/>
      <c r="N871" s="6"/>
      <c r="O871" s="6"/>
      <c r="P871" s="6"/>
      <c r="Q871" s="6"/>
      <c r="R871" s="6"/>
      <c r="S871" s="6"/>
    </row>
    <row r="872" spans="1:19" ht="12.75" hidden="1" customHeight="1" x14ac:dyDescent="0.2">
      <c r="A872" s="6"/>
      <c r="B872" s="6"/>
      <c r="C872" s="6"/>
      <c r="D872" s="6"/>
      <c r="E872" s="6"/>
      <c r="F872" s="6"/>
      <c r="G872" s="6"/>
      <c r="J872" s="6"/>
      <c r="K872" s="6"/>
      <c r="L872" s="6"/>
      <c r="M872" s="6"/>
      <c r="N872" s="6"/>
      <c r="O872" s="6"/>
      <c r="P872" s="6"/>
      <c r="Q872" s="6"/>
      <c r="R872" s="6"/>
      <c r="S872" s="6"/>
    </row>
    <row r="873" spans="1:19" ht="12.75" hidden="1" customHeight="1" x14ac:dyDescent="0.2">
      <c r="A873" s="6"/>
      <c r="B873" s="6"/>
      <c r="C873" s="6"/>
      <c r="D873" s="6"/>
      <c r="E873" s="6"/>
      <c r="F873" s="6"/>
      <c r="G873" s="6"/>
      <c r="J873" s="6"/>
      <c r="K873" s="6"/>
      <c r="L873" s="6"/>
      <c r="M873" s="6"/>
      <c r="N873" s="6"/>
      <c r="O873" s="6"/>
      <c r="P873" s="6"/>
      <c r="Q873" s="6"/>
      <c r="R873" s="6"/>
      <c r="S873" s="6"/>
    </row>
    <row r="874" spans="1:19" ht="12.75" hidden="1" customHeight="1" x14ac:dyDescent="0.2">
      <c r="A874" s="6"/>
      <c r="B874" s="6"/>
      <c r="C874" s="6"/>
      <c r="D874" s="6"/>
      <c r="E874" s="6"/>
      <c r="F874" s="6"/>
      <c r="G874" s="6"/>
      <c r="J874" s="6"/>
      <c r="K874" s="6"/>
      <c r="L874" s="6"/>
      <c r="M874" s="6"/>
      <c r="N874" s="6"/>
      <c r="O874" s="6"/>
      <c r="P874" s="6"/>
      <c r="Q874" s="6"/>
      <c r="R874" s="6"/>
      <c r="S874" s="6"/>
    </row>
    <row r="875" spans="1:19" ht="12.75" hidden="1" customHeight="1" x14ac:dyDescent="0.2">
      <c r="A875" s="6"/>
      <c r="B875" s="6"/>
      <c r="C875" s="6"/>
      <c r="D875" s="6"/>
      <c r="E875" s="6"/>
      <c r="F875" s="6"/>
      <c r="G875" s="6"/>
      <c r="J875" s="6"/>
      <c r="K875" s="6"/>
      <c r="L875" s="6"/>
      <c r="M875" s="6"/>
      <c r="N875" s="6"/>
      <c r="O875" s="6"/>
      <c r="P875" s="6"/>
      <c r="Q875" s="6"/>
      <c r="R875" s="6"/>
      <c r="S875" s="6"/>
    </row>
    <row r="876" spans="1:19" ht="12.75" hidden="1" customHeight="1" x14ac:dyDescent="0.2">
      <c r="A876" s="6"/>
      <c r="B876" s="6"/>
      <c r="C876" s="6"/>
      <c r="D876" s="6"/>
      <c r="E876" s="6"/>
      <c r="F876" s="6"/>
      <c r="G876" s="6"/>
      <c r="J876" s="6"/>
      <c r="K876" s="6"/>
      <c r="L876" s="6"/>
      <c r="M876" s="6"/>
      <c r="N876" s="6"/>
      <c r="O876" s="6"/>
      <c r="P876" s="6"/>
      <c r="Q876" s="6"/>
      <c r="R876" s="6"/>
      <c r="S876" s="6"/>
    </row>
    <row r="877" spans="1:19" ht="12.75" hidden="1" customHeight="1" x14ac:dyDescent="0.2">
      <c r="A877" s="6"/>
      <c r="B877" s="6"/>
      <c r="C877" s="6"/>
      <c r="D877" s="6"/>
      <c r="E877" s="6"/>
      <c r="F877" s="6"/>
      <c r="G877" s="6"/>
      <c r="J877" s="6"/>
      <c r="K877" s="6"/>
      <c r="L877" s="6"/>
      <c r="M877" s="6"/>
      <c r="N877" s="6"/>
      <c r="O877" s="6"/>
      <c r="P877" s="6"/>
      <c r="Q877" s="6"/>
      <c r="R877" s="6"/>
      <c r="S877" s="6"/>
    </row>
    <row r="878" spans="1:19" ht="12.75" hidden="1" customHeight="1" x14ac:dyDescent="0.2">
      <c r="A878" s="6"/>
      <c r="B878" s="6"/>
      <c r="C878" s="6"/>
      <c r="D878" s="6"/>
      <c r="E878" s="6"/>
      <c r="F878" s="6"/>
      <c r="G878" s="6"/>
      <c r="J878" s="6"/>
      <c r="K878" s="6"/>
      <c r="L878" s="6"/>
      <c r="M878" s="6"/>
      <c r="N878" s="6"/>
      <c r="O878" s="6"/>
      <c r="P878" s="6"/>
      <c r="Q878" s="6"/>
      <c r="R878" s="6"/>
      <c r="S878" s="6"/>
    </row>
    <row r="879" spans="1:19" ht="12.75" hidden="1" customHeight="1" x14ac:dyDescent="0.2">
      <c r="A879" s="6"/>
      <c r="B879" s="6"/>
      <c r="C879" s="6"/>
      <c r="D879" s="6"/>
      <c r="E879" s="6"/>
      <c r="F879" s="6"/>
      <c r="G879" s="6"/>
      <c r="J879" s="6"/>
      <c r="K879" s="6"/>
      <c r="L879" s="6"/>
      <c r="M879" s="6"/>
      <c r="N879" s="6"/>
      <c r="O879" s="6"/>
      <c r="P879" s="6"/>
      <c r="Q879" s="6"/>
      <c r="R879" s="6"/>
      <c r="S879" s="6"/>
    </row>
    <row r="880" spans="1:19" ht="12.75" hidden="1" customHeight="1" x14ac:dyDescent="0.2">
      <c r="A880" s="6"/>
      <c r="B880" s="6"/>
      <c r="C880" s="6"/>
      <c r="D880" s="6"/>
      <c r="E880" s="6"/>
      <c r="F880" s="6"/>
      <c r="G880" s="6"/>
      <c r="J880" s="6"/>
      <c r="K880" s="6"/>
      <c r="L880" s="6"/>
      <c r="M880" s="6"/>
      <c r="N880" s="6"/>
      <c r="O880" s="6"/>
      <c r="P880" s="6"/>
      <c r="Q880" s="6"/>
      <c r="R880" s="6"/>
      <c r="S880" s="6"/>
    </row>
    <row r="881" spans="1:19" ht="12.75" hidden="1" customHeight="1" x14ac:dyDescent="0.2">
      <c r="A881" s="6"/>
      <c r="B881" s="6"/>
      <c r="C881" s="6"/>
      <c r="D881" s="6"/>
      <c r="E881" s="6"/>
      <c r="F881" s="6"/>
      <c r="G881" s="6"/>
      <c r="J881" s="6"/>
      <c r="K881" s="6"/>
      <c r="L881" s="6"/>
      <c r="M881" s="6"/>
      <c r="N881" s="6"/>
      <c r="O881" s="6"/>
      <c r="P881" s="6"/>
      <c r="Q881" s="6"/>
      <c r="R881" s="6"/>
      <c r="S881" s="6"/>
    </row>
    <row r="882" spans="1:19" ht="12.75" hidden="1" customHeight="1" x14ac:dyDescent="0.2">
      <c r="A882" s="6"/>
      <c r="B882" s="6"/>
      <c r="C882" s="6"/>
      <c r="D882" s="6"/>
      <c r="E882" s="6"/>
      <c r="F882" s="6"/>
      <c r="G882" s="6"/>
      <c r="J882" s="6"/>
      <c r="K882" s="6"/>
      <c r="L882" s="6"/>
      <c r="M882" s="6"/>
      <c r="N882" s="6"/>
      <c r="O882" s="6"/>
      <c r="P882" s="6"/>
      <c r="Q882" s="6"/>
      <c r="R882" s="6"/>
      <c r="S882" s="6"/>
    </row>
    <row r="883" spans="1:19" ht="12.75" hidden="1" customHeight="1" x14ac:dyDescent="0.2">
      <c r="A883" s="6"/>
      <c r="B883" s="6"/>
      <c r="C883" s="6"/>
      <c r="D883" s="6"/>
      <c r="E883" s="6"/>
      <c r="F883" s="6"/>
      <c r="G883" s="6"/>
      <c r="J883" s="6"/>
      <c r="K883" s="6"/>
      <c r="L883" s="6"/>
      <c r="M883" s="6"/>
      <c r="N883" s="6"/>
      <c r="O883" s="6"/>
      <c r="P883" s="6"/>
      <c r="Q883" s="6"/>
      <c r="R883" s="6"/>
      <c r="S883" s="6"/>
    </row>
    <row r="884" spans="1:19" ht="12.75" hidden="1" customHeight="1" x14ac:dyDescent="0.2">
      <c r="A884" s="6"/>
      <c r="B884" s="6"/>
      <c r="C884" s="6"/>
      <c r="D884" s="6"/>
      <c r="E884" s="6"/>
      <c r="F884" s="6"/>
      <c r="G884" s="6"/>
      <c r="J884" s="6"/>
      <c r="K884" s="6"/>
      <c r="L884" s="6"/>
      <c r="M884" s="6"/>
      <c r="N884" s="6"/>
      <c r="O884" s="6"/>
      <c r="P884" s="6"/>
      <c r="Q884" s="6"/>
      <c r="R884" s="6"/>
      <c r="S884" s="6"/>
    </row>
    <row r="885" spans="1:19" ht="12.75" hidden="1" customHeight="1" x14ac:dyDescent="0.2">
      <c r="A885" s="6"/>
      <c r="B885" s="6"/>
      <c r="C885" s="6"/>
      <c r="D885" s="6"/>
      <c r="E885" s="6"/>
      <c r="F885" s="6"/>
      <c r="G885" s="6"/>
      <c r="J885" s="6"/>
      <c r="K885" s="6"/>
      <c r="L885" s="6"/>
      <c r="M885" s="6"/>
      <c r="N885" s="6"/>
      <c r="O885" s="6"/>
      <c r="P885" s="6"/>
      <c r="Q885" s="6"/>
      <c r="R885" s="6"/>
      <c r="S885" s="6"/>
    </row>
    <row r="886" spans="1:19" ht="12.75" hidden="1" customHeight="1" x14ac:dyDescent="0.2">
      <c r="A886" s="6"/>
      <c r="B886" s="6"/>
      <c r="C886" s="6"/>
      <c r="D886" s="6"/>
      <c r="E886" s="6"/>
      <c r="F886" s="6"/>
      <c r="G886" s="6"/>
      <c r="J886" s="6"/>
      <c r="K886" s="6"/>
      <c r="L886" s="6"/>
      <c r="M886" s="6"/>
      <c r="N886" s="6"/>
      <c r="O886" s="6"/>
      <c r="P886" s="6"/>
      <c r="Q886" s="6"/>
      <c r="R886" s="6"/>
      <c r="S886" s="6"/>
    </row>
    <row r="887" spans="1:19" ht="12.75" hidden="1" customHeight="1" x14ac:dyDescent="0.2">
      <c r="A887" s="6"/>
      <c r="B887" s="6"/>
      <c r="C887" s="6"/>
      <c r="D887" s="6"/>
      <c r="E887" s="6"/>
      <c r="F887" s="6"/>
      <c r="G887" s="6"/>
      <c r="J887" s="6"/>
      <c r="K887" s="6"/>
      <c r="L887" s="6"/>
      <c r="M887" s="6"/>
      <c r="N887" s="6"/>
      <c r="O887" s="6"/>
      <c r="P887" s="6"/>
      <c r="Q887" s="6"/>
      <c r="R887" s="6"/>
      <c r="S887" s="6"/>
    </row>
    <row r="888" spans="1:19" ht="12.75" hidden="1" customHeight="1" x14ac:dyDescent="0.2">
      <c r="A888" s="6"/>
      <c r="B888" s="6"/>
      <c r="C888" s="6"/>
      <c r="D888" s="6"/>
      <c r="E888" s="6"/>
      <c r="F888" s="6"/>
      <c r="G888" s="6"/>
      <c r="J888" s="6"/>
      <c r="K888" s="6"/>
      <c r="L888" s="6"/>
      <c r="M888" s="6"/>
      <c r="N888" s="6"/>
      <c r="O888" s="6"/>
      <c r="P888" s="6"/>
      <c r="Q888" s="6"/>
      <c r="R888" s="6"/>
      <c r="S888" s="6"/>
    </row>
    <row r="889" spans="1:19" ht="12.75" hidden="1" customHeight="1" x14ac:dyDescent="0.2">
      <c r="A889" s="6"/>
      <c r="B889" s="6"/>
      <c r="C889" s="6"/>
      <c r="D889" s="6"/>
      <c r="E889" s="6"/>
      <c r="F889" s="6"/>
      <c r="G889" s="6"/>
      <c r="J889" s="6"/>
      <c r="K889" s="6"/>
      <c r="L889" s="6"/>
      <c r="M889" s="6"/>
      <c r="N889" s="6"/>
      <c r="O889" s="6"/>
      <c r="P889" s="6"/>
      <c r="Q889" s="6"/>
      <c r="R889" s="6"/>
      <c r="S889" s="6"/>
    </row>
    <row r="890" spans="1:19" ht="12.75" hidden="1" customHeight="1" x14ac:dyDescent="0.2">
      <c r="A890" s="6"/>
      <c r="B890" s="6"/>
      <c r="C890" s="6"/>
      <c r="D890" s="6"/>
      <c r="E890" s="6"/>
      <c r="F890" s="6"/>
      <c r="G890" s="6"/>
      <c r="J890" s="6"/>
      <c r="K890" s="6"/>
      <c r="L890" s="6"/>
      <c r="M890" s="6"/>
      <c r="N890" s="6"/>
      <c r="O890" s="6"/>
      <c r="P890" s="6"/>
      <c r="Q890" s="6"/>
      <c r="R890" s="6"/>
      <c r="S890" s="6"/>
    </row>
    <row r="891" spans="1:19" ht="12.75" hidden="1" customHeight="1" x14ac:dyDescent="0.2">
      <c r="A891" s="6"/>
      <c r="B891" s="6"/>
      <c r="C891" s="6"/>
      <c r="D891" s="6"/>
      <c r="E891" s="6"/>
      <c r="F891" s="6"/>
      <c r="G891" s="6"/>
      <c r="J891" s="6"/>
      <c r="K891" s="6"/>
      <c r="L891" s="6"/>
      <c r="M891" s="6"/>
      <c r="N891" s="6"/>
      <c r="O891" s="6"/>
      <c r="P891" s="6"/>
      <c r="Q891" s="6"/>
      <c r="R891" s="6"/>
      <c r="S891" s="6"/>
    </row>
    <row r="892" spans="1:19" ht="12.75" hidden="1" customHeight="1" x14ac:dyDescent="0.2">
      <c r="A892" s="6"/>
      <c r="B892" s="6"/>
      <c r="C892" s="6"/>
      <c r="D892" s="6"/>
      <c r="E892" s="6"/>
      <c r="F892" s="6"/>
      <c r="G892" s="6"/>
      <c r="J892" s="6"/>
      <c r="K892" s="6"/>
      <c r="L892" s="6"/>
      <c r="M892" s="6"/>
      <c r="N892" s="6"/>
      <c r="O892" s="6"/>
      <c r="P892" s="6"/>
      <c r="Q892" s="6"/>
      <c r="R892" s="6"/>
      <c r="S892" s="6"/>
    </row>
    <row r="893" spans="1:19" ht="12.75" hidden="1" customHeight="1" x14ac:dyDescent="0.2">
      <c r="A893" s="6"/>
      <c r="B893" s="6"/>
      <c r="C893" s="6"/>
      <c r="D893" s="6"/>
      <c r="E893" s="6"/>
      <c r="F893" s="6"/>
      <c r="G893" s="6"/>
      <c r="J893" s="6"/>
      <c r="K893" s="6"/>
      <c r="L893" s="6"/>
      <c r="M893" s="6"/>
      <c r="N893" s="6"/>
      <c r="O893" s="6"/>
      <c r="P893" s="6"/>
      <c r="Q893" s="6"/>
      <c r="R893" s="6"/>
      <c r="S893" s="6"/>
    </row>
    <row r="894" spans="1:19" ht="12.75" hidden="1" customHeight="1" x14ac:dyDescent="0.2">
      <c r="A894" s="6"/>
      <c r="B894" s="6"/>
      <c r="C894" s="6"/>
      <c r="D894" s="6"/>
      <c r="E894" s="6"/>
      <c r="F894" s="6"/>
      <c r="G894" s="6"/>
      <c r="J894" s="6"/>
      <c r="K894" s="6"/>
      <c r="L894" s="6"/>
      <c r="M894" s="6"/>
      <c r="N894" s="6"/>
      <c r="O894" s="6"/>
      <c r="P894" s="6"/>
      <c r="Q894" s="6"/>
      <c r="R894" s="6"/>
      <c r="S894" s="6"/>
    </row>
    <row r="895" spans="1:19" ht="12.75" hidden="1" customHeight="1" x14ac:dyDescent="0.2">
      <c r="A895" s="6"/>
      <c r="B895" s="6"/>
      <c r="C895" s="6"/>
      <c r="D895" s="6"/>
      <c r="E895" s="6"/>
      <c r="F895" s="6"/>
      <c r="G895" s="6"/>
      <c r="J895" s="6"/>
      <c r="K895" s="6"/>
      <c r="L895" s="6"/>
      <c r="M895" s="6"/>
      <c r="N895" s="6"/>
      <c r="O895" s="6"/>
      <c r="P895" s="6"/>
      <c r="Q895" s="6"/>
      <c r="R895" s="6"/>
      <c r="S895" s="6"/>
    </row>
    <row r="896" spans="1:19" ht="12.75" hidden="1" customHeight="1" x14ac:dyDescent="0.2">
      <c r="A896" s="6"/>
      <c r="B896" s="6"/>
      <c r="C896" s="6"/>
      <c r="D896" s="6"/>
      <c r="E896" s="6"/>
      <c r="F896" s="6"/>
      <c r="G896" s="6"/>
      <c r="J896" s="6"/>
      <c r="K896" s="6"/>
      <c r="L896" s="6"/>
      <c r="M896" s="6"/>
      <c r="N896" s="6"/>
      <c r="O896" s="6"/>
      <c r="P896" s="6"/>
      <c r="Q896" s="6"/>
      <c r="R896" s="6"/>
      <c r="S896" s="6"/>
    </row>
    <row r="897" spans="1:19" ht="12.75" hidden="1" customHeight="1" x14ac:dyDescent="0.2">
      <c r="A897" s="6"/>
      <c r="B897" s="6"/>
      <c r="C897" s="6"/>
      <c r="D897" s="6"/>
      <c r="E897" s="6"/>
      <c r="F897" s="6"/>
      <c r="G897" s="6"/>
      <c r="J897" s="6"/>
      <c r="K897" s="6"/>
      <c r="L897" s="6"/>
      <c r="M897" s="6"/>
      <c r="N897" s="6"/>
      <c r="O897" s="6"/>
      <c r="P897" s="6"/>
      <c r="Q897" s="6"/>
      <c r="R897" s="6"/>
      <c r="S897" s="6"/>
    </row>
    <row r="898" spans="1:19" ht="12.75" hidden="1" customHeight="1" x14ac:dyDescent="0.2">
      <c r="A898" s="6"/>
      <c r="B898" s="6"/>
      <c r="C898" s="6"/>
      <c r="D898" s="6"/>
      <c r="E898" s="6"/>
      <c r="F898" s="6"/>
      <c r="G898" s="6"/>
      <c r="J898" s="6"/>
      <c r="K898" s="6"/>
      <c r="L898" s="6"/>
      <c r="M898" s="6"/>
      <c r="N898" s="6"/>
      <c r="O898" s="6"/>
      <c r="P898" s="6"/>
      <c r="Q898" s="6"/>
      <c r="R898" s="6"/>
      <c r="S898" s="6"/>
    </row>
    <row r="899" spans="1:19" ht="12.75" hidden="1" customHeight="1" x14ac:dyDescent="0.2">
      <c r="A899" s="6"/>
      <c r="B899" s="6"/>
      <c r="C899" s="6"/>
      <c r="D899" s="6"/>
      <c r="E899" s="6"/>
      <c r="F899" s="6"/>
      <c r="G899" s="6"/>
      <c r="J899" s="6"/>
      <c r="K899" s="6"/>
      <c r="L899" s="6"/>
      <c r="M899" s="6"/>
      <c r="N899" s="6"/>
      <c r="O899" s="6"/>
      <c r="P899" s="6"/>
      <c r="Q899" s="6"/>
      <c r="R899" s="6"/>
      <c r="S899" s="6"/>
    </row>
    <row r="900" spans="1:19" ht="12.75" hidden="1" customHeight="1" x14ac:dyDescent="0.2">
      <c r="A900" s="6"/>
      <c r="B900" s="6"/>
      <c r="C900" s="6"/>
      <c r="D900" s="6"/>
      <c r="E900" s="6"/>
      <c r="F900" s="6"/>
      <c r="G900" s="6"/>
      <c r="J900" s="6"/>
      <c r="K900" s="6"/>
      <c r="L900" s="6"/>
      <c r="M900" s="6"/>
      <c r="N900" s="6"/>
      <c r="O900" s="6"/>
      <c r="P900" s="6"/>
      <c r="Q900" s="6"/>
      <c r="R900" s="6"/>
      <c r="S900" s="6"/>
    </row>
    <row r="901" spans="1:19" ht="12.75" hidden="1" customHeight="1" x14ac:dyDescent="0.2">
      <c r="A901" s="6"/>
      <c r="B901" s="6"/>
      <c r="C901" s="6"/>
      <c r="D901" s="6"/>
      <c r="E901" s="6"/>
      <c r="F901" s="6"/>
      <c r="G901" s="6"/>
      <c r="J901" s="6"/>
      <c r="K901" s="6"/>
      <c r="L901" s="6"/>
      <c r="M901" s="6"/>
      <c r="N901" s="6"/>
      <c r="O901" s="6"/>
      <c r="P901" s="6"/>
      <c r="Q901" s="6"/>
      <c r="R901" s="6"/>
      <c r="S901" s="6"/>
    </row>
    <row r="902" spans="1:19" ht="12.75" hidden="1" customHeight="1" x14ac:dyDescent="0.2">
      <c r="A902" s="6"/>
      <c r="B902" s="6"/>
      <c r="C902" s="6"/>
      <c r="D902" s="6"/>
      <c r="E902" s="6"/>
      <c r="F902" s="6"/>
      <c r="G902" s="6"/>
      <c r="J902" s="6"/>
      <c r="K902" s="6"/>
      <c r="L902" s="6"/>
      <c r="M902" s="6"/>
      <c r="N902" s="6"/>
      <c r="O902" s="6"/>
      <c r="P902" s="6"/>
      <c r="Q902" s="6"/>
      <c r="R902" s="6"/>
      <c r="S902" s="6"/>
    </row>
    <row r="903" spans="1:19" ht="12.75" hidden="1" customHeight="1" x14ac:dyDescent="0.2">
      <c r="A903" s="6"/>
      <c r="B903" s="6"/>
      <c r="C903" s="6"/>
      <c r="D903" s="6"/>
      <c r="E903" s="6"/>
      <c r="F903" s="6"/>
      <c r="G903" s="6"/>
      <c r="J903" s="6"/>
      <c r="K903" s="6"/>
      <c r="L903" s="6"/>
      <c r="M903" s="6"/>
      <c r="N903" s="6"/>
      <c r="O903" s="6"/>
      <c r="P903" s="6"/>
      <c r="Q903" s="6"/>
      <c r="R903" s="6"/>
      <c r="S903" s="6"/>
    </row>
    <row r="904" spans="1:19" ht="12.75" hidden="1" customHeight="1" x14ac:dyDescent="0.2">
      <c r="A904" s="6"/>
      <c r="B904" s="6"/>
      <c r="C904" s="6"/>
      <c r="D904" s="6"/>
      <c r="E904" s="6"/>
      <c r="F904" s="6"/>
      <c r="G904" s="6"/>
      <c r="J904" s="6"/>
      <c r="K904" s="6"/>
      <c r="L904" s="6"/>
      <c r="M904" s="6"/>
      <c r="N904" s="6"/>
      <c r="O904" s="6"/>
      <c r="P904" s="6"/>
      <c r="Q904" s="6"/>
      <c r="R904" s="6"/>
      <c r="S904" s="6"/>
    </row>
    <row r="905" spans="1:19" ht="12.75" hidden="1" customHeight="1" x14ac:dyDescent="0.2">
      <c r="A905" s="6"/>
      <c r="B905" s="6"/>
      <c r="C905" s="6"/>
      <c r="D905" s="6"/>
      <c r="E905" s="6"/>
      <c r="F905" s="6"/>
      <c r="G905" s="6"/>
      <c r="J905" s="6"/>
      <c r="K905" s="6"/>
      <c r="L905" s="6"/>
      <c r="M905" s="6"/>
      <c r="N905" s="6"/>
      <c r="O905" s="6"/>
      <c r="P905" s="6"/>
      <c r="Q905" s="6"/>
      <c r="R905" s="6"/>
      <c r="S905" s="6"/>
    </row>
    <row r="906" spans="1:19" ht="12.75" hidden="1" customHeight="1" x14ac:dyDescent="0.2">
      <c r="A906" s="6"/>
      <c r="B906" s="6"/>
      <c r="C906" s="6"/>
      <c r="D906" s="6"/>
      <c r="E906" s="6"/>
      <c r="F906" s="6"/>
      <c r="G906" s="6"/>
      <c r="J906" s="6"/>
      <c r="K906" s="6"/>
      <c r="L906" s="6"/>
      <c r="M906" s="6"/>
      <c r="N906" s="6"/>
      <c r="O906" s="6"/>
      <c r="P906" s="6"/>
      <c r="Q906" s="6"/>
      <c r="R906" s="6"/>
      <c r="S906" s="6"/>
    </row>
    <row r="907" spans="1:19" ht="12.75" hidden="1" customHeight="1" x14ac:dyDescent="0.2">
      <c r="A907" s="6"/>
      <c r="B907" s="6"/>
      <c r="C907" s="6"/>
      <c r="D907" s="6"/>
      <c r="E907" s="6"/>
      <c r="F907" s="6"/>
      <c r="G907" s="6"/>
      <c r="J907" s="6"/>
      <c r="K907" s="6"/>
      <c r="L907" s="6"/>
      <c r="M907" s="6"/>
      <c r="N907" s="6"/>
      <c r="O907" s="6"/>
      <c r="P907" s="6"/>
      <c r="Q907" s="6"/>
      <c r="R907" s="6"/>
      <c r="S907" s="6"/>
    </row>
    <row r="908" spans="1:19" ht="12.75" hidden="1" customHeight="1" x14ac:dyDescent="0.2">
      <c r="A908" s="6"/>
      <c r="B908" s="6"/>
      <c r="C908" s="6"/>
      <c r="D908" s="6"/>
      <c r="E908" s="6"/>
      <c r="F908" s="6"/>
      <c r="G908" s="6"/>
      <c r="J908" s="6"/>
      <c r="K908" s="6"/>
      <c r="L908" s="6"/>
      <c r="M908" s="6"/>
      <c r="N908" s="6"/>
      <c r="O908" s="6"/>
      <c r="P908" s="6"/>
      <c r="Q908" s="6"/>
      <c r="R908" s="6"/>
      <c r="S908" s="6"/>
    </row>
    <row r="909" spans="1:19" ht="12.75" hidden="1" customHeight="1" x14ac:dyDescent="0.2">
      <c r="A909" s="6"/>
      <c r="B909" s="6"/>
      <c r="C909" s="6"/>
      <c r="D909" s="6"/>
      <c r="E909" s="6"/>
      <c r="F909" s="6"/>
      <c r="G909" s="6"/>
      <c r="J909" s="6"/>
      <c r="K909" s="6"/>
      <c r="L909" s="6"/>
      <c r="M909" s="6"/>
      <c r="N909" s="6"/>
      <c r="O909" s="6"/>
      <c r="P909" s="6"/>
      <c r="Q909" s="6"/>
      <c r="R909" s="6"/>
      <c r="S909" s="6"/>
    </row>
    <row r="910" spans="1:19" ht="12.75" hidden="1" customHeight="1" x14ac:dyDescent="0.2">
      <c r="A910" s="6"/>
      <c r="B910" s="6"/>
      <c r="C910" s="6"/>
      <c r="D910" s="6"/>
      <c r="E910" s="6"/>
      <c r="F910" s="6"/>
      <c r="G910" s="6"/>
      <c r="J910" s="6"/>
      <c r="K910" s="6"/>
      <c r="L910" s="6"/>
      <c r="M910" s="6"/>
      <c r="N910" s="6"/>
      <c r="O910" s="6"/>
      <c r="P910" s="6"/>
      <c r="Q910" s="6"/>
      <c r="R910" s="6"/>
      <c r="S910" s="6"/>
    </row>
    <row r="911" spans="1:19" ht="12.75" hidden="1" customHeight="1" x14ac:dyDescent="0.2">
      <c r="A911" s="6"/>
      <c r="B911" s="6"/>
      <c r="C911" s="6"/>
      <c r="D911" s="6"/>
      <c r="E911" s="6"/>
      <c r="F911" s="6"/>
      <c r="G911" s="6"/>
      <c r="J911" s="6"/>
      <c r="K911" s="6"/>
      <c r="L911" s="6"/>
      <c r="M911" s="6"/>
      <c r="N911" s="6"/>
      <c r="O911" s="6"/>
      <c r="P911" s="6"/>
      <c r="Q911" s="6"/>
      <c r="R911" s="6"/>
      <c r="S911" s="6"/>
    </row>
    <row r="912" spans="1:19" ht="12.75" hidden="1" customHeight="1" x14ac:dyDescent="0.2">
      <c r="A912" s="6"/>
      <c r="B912" s="6"/>
      <c r="C912" s="6"/>
      <c r="D912" s="6"/>
      <c r="E912" s="6"/>
      <c r="F912" s="6"/>
      <c r="G912" s="6"/>
      <c r="J912" s="6"/>
      <c r="K912" s="6"/>
      <c r="L912" s="6"/>
      <c r="M912" s="6"/>
      <c r="N912" s="6"/>
      <c r="O912" s="6"/>
      <c r="P912" s="6"/>
      <c r="Q912" s="6"/>
      <c r="R912" s="6"/>
      <c r="S912" s="6"/>
    </row>
    <row r="913" spans="1:19" ht="12.75" hidden="1" customHeight="1" x14ac:dyDescent="0.2">
      <c r="A913" s="6"/>
      <c r="B913" s="6"/>
      <c r="C913" s="6"/>
      <c r="D913" s="6"/>
      <c r="E913" s="6"/>
      <c r="F913" s="6"/>
      <c r="G913" s="6"/>
      <c r="J913" s="6"/>
      <c r="K913" s="6"/>
      <c r="L913" s="6"/>
      <c r="M913" s="6"/>
      <c r="N913" s="6"/>
      <c r="O913" s="6"/>
      <c r="P913" s="6"/>
      <c r="Q913" s="6"/>
      <c r="R913" s="6"/>
      <c r="S913" s="6"/>
    </row>
    <row r="914" spans="1:19" ht="12.75" hidden="1" customHeight="1" x14ac:dyDescent="0.2">
      <c r="A914" s="6"/>
      <c r="B914" s="6"/>
      <c r="C914" s="6"/>
      <c r="D914" s="6"/>
      <c r="E914" s="6"/>
      <c r="F914" s="6"/>
      <c r="G914" s="6"/>
      <c r="J914" s="6"/>
      <c r="K914" s="6"/>
      <c r="L914" s="6"/>
      <c r="M914" s="6"/>
      <c r="N914" s="6"/>
      <c r="O914" s="6"/>
      <c r="P914" s="6"/>
      <c r="Q914" s="6"/>
      <c r="R914" s="6"/>
      <c r="S914" s="6"/>
    </row>
    <row r="915" spans="1:19" ht="12.75" hidden="1" customHeight="1" x14ac:dyDescent="0.2">
      <c r="A915" s="6"/>
      <c r="B915" s="6"/>
      <c r="C915" s="6"/>
      <c r="D915" s="6"/>
      <c r="E915" s="6"/>
      <c r="F915" s="6"/>
      <c r="G915" s="6"/>
      <c r="J915" s="6"/>
      <c r="K915" s="6"/>
      <c r="L915" s="6"/>
      <c r="M915" s="6"/>
      <c r="N915" s="6"/>
      <c r="O915" s="6"/>
      <c r="P915" s="6"/>
      <c r="Q915" s="6"/>
      <c r="R915" s="6"/>
      <c r="S915" s="6"/>
    </row>
    <row r="916" spans="1:19" ht="12.75" hidden="1" customHeight="1" x14ac:dyDescent="0.2">
      <c r="A916" s="6"/>
      <c r="B916" s="6"/>
      <c r="C916" s="6"/>
      <c r="D916" s="6"/>
      <c r="E916" s="6"/>
      <c r="F916" s="6"/>
      <c r="G916" s="6"/>
      <c r="J916" s="6"/>
      <c r="K916" s="6"/>
      <c r="L916" s="6"/>
      <c r="M916" s="6"/>
      <c r="N916" s="6"/>
      <c r="O916" s="6"/>
      <c r="P916" s="6"/>
      <c r="Q916" s="6"/>
      <c r="R916" s="6"/>
      <c r="S916" s="6"/>
    </row>
    <row r="917" spans="1:19" ht="12.75" hidden="1" customHeight="1" x14ac:dyDescent="0.2">
      <c r="A917" s="6"/>
      <c r="B917" s="6"/>
      <c r="C917" s="6"/>
      <c r="D917" s="6"/>
      <c r="E917" s="6"/>
      <c r="F917" s="6"/>
      <c r="G917" s="6"/>
      <c r="J917" s="6"/>
      <c r="K917" s="6"/>
      <c r="L917" s="6"/>
      <c r="M917" s="6"/>
      <c r="N917" s="6"/>
      <c r="O917" s="6"/>
      <c r="P917" s="6"/>
      <c r="Q917" s="6"/>
      <c r="R917" s="6"/>
      <c r="S917" s="6"/>
    </row>
    <row r="918" spans="1:19" ht="12.75" hidden="1" customHeight="1" x14ac:dyDescent="0.2">
      <c r="A918" s="6"/>
      <c r="B918" s="6"/>
      <c r="C918" s="6"/>
      <c r="D918" s="6"/>
      <c r="E918" s="6"/>
      <c r="F918" s="6"/>
      <c r="G918" s="6"/>
      <c r="J918" s="6"/>
      <c r="K918" s="6"/>
      <c r="L918" s="6"/>
      <c r="M918" s="6"/>
      <c r="N918" s="6"/>
      <c r="O918" s="6"/>
      <c r="P918" s="6"/>
      <c r="Q918" s="6"/>
      <c r="R918" s="6"/>
      <c r="S918" s="6"/>
    </row>
    <row r="919" spans="1:19" ht="12.75" hidden="1" customHeight="1" x14ac:dyDescent="0.2">
      <c r="A919" s="6"/>
      <c r="B919" s="6"/>
      <c r="C919" s="6"/>
      <c r="D919" s="6"/>
      <c r="E919" s="6"/>
      <c r="F919" s="6"/>
      <c r="G919" s="6"/>
      <c r="J919" s="6"/>
      <c r="K919" s="6"/>
      <c r="L919" s="6"/>
      <c r="M919" s="6"/>
      <c r="N919" s="6"/>
      <c r="O919" s="6"/>
      <c r="P919" s="6"/>
      <c r="Q919" s="6"/>
      <c r="R919" s="6"/>
      <c r="S919" s="6"/>
    </row>
    <row r="920" spans="1:19" ht="12.75" hidden="1" customHeight="1" x14ac:dyDescent="0.2">
      <c r="A920" s="6"/>
      <c r="B920" s="6"/>
      <c r="C920" s="6"/>
      <c r="D920" s="6"/>
      <c r="E920" s="6"/>
      <c r="F920" s="6"/>
      <c r="G920" s="6"/>
      <c r="J920" s="6"/>
      <c r="K920" s="6"/>
      <c r="L920" s="6"/>
      <c r="M920" s="6"/>
      <c r="N920" s="6"/>
      <c r="O920" s="6"/>
      <c r="P920" s="6"/>
      <c r="Q920" s="6"/>
      <c r="R920" s="6"/>
      <c r="S920" s="6"/>
    </row>
    <row r="921" spans="1:19" ht="12.75" hidden="1" customHeight="1" x14ac:dyDescent="0.2">
      <c r="A921" s="6"/>
      <c r="B921" s="6"/>
      <c r="C921" s="6"/>
      <c r="D921" s="6"/>
      <c r="E921" s="6"/>
      <c r="F921" s="6"/>
      <c r="G921" s="6"/>
      <c r="J921" s="6"/>
      <c r="K921" s="6"/>
      <c r="L921" s="6"/>
      <c r="M921" s="6"/>
      <c r="N921" s="6"/>
      <c r="O921" s="6"/>
      <c r="P921" s="6"/>
      <c r="Q921" s="6"/>
      <c r="R921" s="6"/>
      <c r="S921" s="6"/>
    </row>
    <row r="922" spans="1:19" ht="12.75" hidden="1" customHeight="1" x14ac:dyDescent="0.2">
      <c r="A922" s="6"/>
      <c r="B922" s="6"/>
      <c r="C922" s="6"/>
      <c r="D922" s="6"/>
      <c r="E922" s="6"/>
      <c r="F922" s="6"/>
      <c r="G922" s="6"/>
      <c r="J922" s="6"/>
      <c r="K922" s="6"/>
      <c r="L922" s="6"/>
      <c r="M922" s="6"/>
      <c r="N922" s="6"/>
      <c r="O922" s="6"/>
      <c r="P922" s="6"/>
      <c r="Q922" s="6"/>
      <c r="R922" s="6"/>
      <c r="S922" s="6"/>
    </row>
    <row r="923" spans="1:19" ht="12.75" hidden="1" customHeight="1" x14ac:dyDescent="0.2">
      <c r="A923" s="6"/>
      <c r="B923" s="6"/>
      <c r="C923" s="6"/>
      <c r="D923" s="6"/>
      <c r="E923" s="6"/>
      <c r="F923" s="6"/>
      <c r="G923" s="6"/>
      <c r="J923" s="6"/>
      <c r="K923" s="6"/>
      <c r="L923" s="6"/>
      <c r="M923" s="6"/>
      <c r="N923" s="6"/>
      <c r="O923" s="6"/>
      <c r="P923" s="6"/>
      <c r="Q923" s="6"/>
      <c r="R923" s="6"/>
      <c r="S923" s="6"/>
    </row>
    <row r="924" spans="1:19" ht="12.75" hidden="1" customHeight="1" x14ac:dyDescent="0.2">
      <c r="A924" s="6"/>
      <c r="B924" s="6"/>
      <c r="C924" s="6"/>
      <c r="D924" s="6"/>
      <c r="E924" s="6"/>
      <c r="F924" s="6"/>
      <c r="G924" s="6"/>
      <c r="J924" s="6"/>
      <c r="K924" s="6"/>
      <c r="L924" s="6"/>
      <c r="M924" s="6"/>
      <c r="N924" s="6"/>
      <c r="O924" s="6"/>
      <c r="P924" s="6"/>
      <c r="Q924" s="6"/>
      <c r="R924" s="6"/>
      <c r="S924" s="6"/>
    </row>
    <row r="925" spans="1:19" ht="12.75" hidden="1" customHeight="1" x14ac:dyDescent="0.2">
      <c r="A925" s="6"/>
      <c r="B925" s="6"/>
      <c r="C925" s="6"/>
      <c r="D925" s="6"/>
      <c r="E925" s="6"/>
      <c r="F925" s="6"/>
      <c r="G925" s="6"/>
      <c r="J925" s="6"/>
      <c r="K925" s="6"/>
      <c r="L925" s="6"/>
      <c r="M925" s="6"/>
      <c r="N925" s="6"/>
      <c r="O925" s="6"/>
      <c r="P925" s="6"/>
      <c r="Q925" s="6"/>
      <c r="R925" s="6"/>
      <c r="S925" s="6"/>
    </row>
    <row r="926" spans="1:19" ht="12.75" hidden="1" customHeight="1" x14ac:dyDescent="0.2">
      <c r="A926" s="6"/>
      <c r="B926" s="6"/>
      <c r="C926" s="6"/>
      <c r="D926" s="6"/>
      <c r="E926" s="6"/>
      <c r="F926" s="6"/>
      <c r="G926" s="6"/>
      <c r="J926" s="6"/>
      <c r="K926" s="6"/>
      <c r="L926" s="6"/>
      <c r="M926" s="6"/>
      <c r="N926" s="6"/>
      <c r="O926" s="6"/>
      <c r="P926" s="6"/>
      <c r="Q926" s="6"/>
      <c r="R926" s="6"/>
      <c r="S926" s="6"/>
    </row>
    <row r="927" spans="1:19" ht="12.75" hidden="1" customHeight="1" x14ac:dyDescent="0.2">
      <c r="A927" s="6"/>
      <c r="B927" s="6"/>
      <c r="C927" s="6"/>
      <c r="D927" s="6"/>
      <c r="E927" s="6"/>
      <c r="F927" s="6"/>
      <c r="G927" s="6"/>
      <c r="J927" s="6"/>
      <c r="K927" s="6"/>
      <c r="L927" s="6"/>
      <c r="M927" s="6"/>
      <c r="N927" s="6"/>
      <c r="O927" s="6"/>
      <c r="P927" s="6"/>
      <c r="Q927" s="6"/>
      <c r="R927" s="6"/>
      <c r="S927" s="6"/>
    </row>
    <row r="928" spans="1:19" ht="12.75" hidden="1" customHeight="1" x14ac:dyDescent="0.2">
      <c r="A928" s="6"/>
      <c r="B928" s="6"/>
      <c r="C928" s="6"/>
      <c r="D928" s="6"/>
      <c r="E928" s="6"/>
      <c r="F928" s="6"/>
      <c r="G928" s="6"/>
      <c r="J928" s="6"/>
      <c r="K928" s="6"/>
      <c r="L928" s="6"/>
      <c r="M928" s="6"/>
      <c r="N928" s="6"/>
      <c r="O928" s="6"/>
      <c r="P928" s="6"/>
      <c r="Q928" s="6"/>
      <c r="R928" s="6"/>
      <c r="S928" s="6"/>
    </row>
    <row r="929" spans="1:19" ht="12.75" hidden="1" customHeight="1" x14ac:dyDescent="0.2">
      <c r="A929" s="6"/>
      <c r="B929" s="6"/>
      <c r="C929" s="6"/>
      <c r="D929" s="6"/>
      <c r="E929" s="6"/>
      <c r="F929" s="6"/>
      <c r="G929" s="6"/>
      <c r="J929" s="6"/>
      <c r="K929" s="6"/>
      <c r="L929" s="6"/>
      <c r="M929" s="6"/>
      <c r="N929" s="6"/>
      <c r="O929" s="6"/>
      <c r="P929" s="6"/>
      <c r="Q929" s="6"/>
      <c r="R929" s="6"/>
      <c r="S929" s="6"/>
    </row>
    <row r="930" spans="1:19" ht="12.75" hidden="1" customHeight="1" x14ac:dyDescent="0.2">
      <c r="A930" s="6"/>
      <c r="B930" s="6"/>
      <c r="C930" s="6"/>
      <c r="D930" s="6"/>
      <c r="E930" s="6"/>
      <c r="F930" s="6"/>
      <c r="G930" s="6"/>
      <c r="J930" s="6"/>
      <c r="K930" s="6"/>
      <c r="L930" s="6"/>
      <c r="M930" s="6"/>
      <c r="N930" s="6"/>
      <c r="O930" s="6"/>
      <c r="P930" s="6"/>
      <c r="Q930" s="6"/>
      <c r="R930" s="6"/>
      <c r="S930" s="6"/>
    </row>
    <row r="931" spans="1:19" ht="12.75" hidden="1" customHeight="1" x14ac:dyDescent="0.2">
      <c r="A931" s="6"/>
      <c r="B931" s="6"/>
      <c r="C931" s="6"/>
      <c r="D931" s="6"/>
      <c r="E931" s="6"/>
      <c r="F931" s="6"/>
      <c r="G931" s="6"/>
      <c r="J931" s="6"/>
      <c r="K931" s="6"/>
      <c r="L931" s="6"/>
      <c r="M931" s="6"/>
      <c r="N931" s="6"/>
      <c r="O931" s="6"/>
      <c r="P931" s="6"/>
      <c r="Q931" s="6"/>
      <c r="R931" s="6"/>
      <c r="S931" s="6"/>
    </row>
    <row r="932" spans="1:19" ht="12.75" hidden="1" customHeight="1" x14ac:dyDescent="0.2">
      <c r="A932" s="6"/>
      <c r="B932" s="6"/>
      <c r="C932" s="6"/>
      <c r="D932" s="6"/>
      <c r="E932" s="6"/>
      <c r="F932" s="6"/>
      <c r="G932" s="6"/>
      <c r="J932" s="6"/>
      <c r="K932" s="6"/>
      <c r="L932" s="6"/>
      <c r="M932" s="6"/>
      <c r="N932" s="6"/>
      <c r="O932" s="6"/>
      <c r="P932" s="6"/>
      <c r="Q932" s="6"/>
      <c r="R932" s="6"/>
      <c r="S932" s="6"/>
    </row>
    <row r="933" spans="1:19" ht="12.75" hidden="1" customHeight="1" x14ac:dyDescent="0.2">
      <c r="A933" s="6"/>
      <c r="B933" s="6"/>
      <c r="C933" s="6"/>
      <c r="D933" s="6"/>
      <c r="E933" s="6"/>
      <c r="F933" s="6"/>
      <c r="G933" s="6"/>
      <c r="J933" s="6"/>
      <c r="K933" s="6"/>
      <c r="L933" s="6"/>
      <c r="M933" s="6"/>
      <c r="N933" s="6"/>
      <c r="O933" s="6"/>
      <c r="P933" s="6"/>
      <c r="Q933" s="6"/>
      <c r="R933" s="6"/>
      <c r="S933" s="6"/>
    </row>
    <row r="934" spans="1:19" ht="12.75" hidden="1" customHeight="1" x14ac:dyDescent="0.2">
      <c r="A934" s="6"/>
      <c r="B934" s="6"/>
      <c r="C934" s="6"/>
      <c r="D934" s="6"/>
      <c r="E934" s="6"/>
      <c r="F934" s="6"/>
      <c r="G934" s="6"/>
      <c r="J934" s="6"/>
      <c r="K934" s="6"/>
      <c r="L934" s="6"/>
      <c r="M934" s="6"/>
      <c r="N934" s="6"/>
      <c r="O934" s="6"/>
      <c r="P934" s="6"/>
      <c r="Q934" s="6"/>
      <c r="R934" s="6"/>
      <c r="S934" s="6"/>
    </row>
    <row r="935" spans="1:19" ht="12.75" hidden="1" customHeight="1" x14ac:dyDescent="0.2">
      <c r="A935" s="6"/>
      <c r="B935" s="6"/>
      <c r="C935" s="6"/>
      <c r="D935" s="6"/>
      <c r="E935" s="6"/>
      <c r="F935" s="6"/>
      <c r="G935" s="6"/>
      <c r="J935" s="6"/>
      <c r="K935" s="6"/>
      <c r="L935" s="6"/>
      <c r="M935" s="6"/>
      <c r="N935" s="6"/>
      <c r="O935" s="6"/>
      <c r="P935" s="6"/>
      <c r="Q935" s="6"/>
      <c r="R935" s="6"/>
      <c r="S935" s="6"/>
    </row>
    <row r="936" spans="1:19" ht="12.75" hidden="1" customHeight="1" x14ac:dyDescent="0.2">
      <c r="A936" s="6"/>
      <c r="B936" s="6"/>
      <c r="C936" s="6"/>
      <c r="D936" s="6"/>
      <c r="E936" s="6"/>
      <c r="F936" s="6"/>
      <c r="G936" s="6"/>
      <c r="J936" s="6"/>
      <c r="K936" s="6"/>
      <c r="L936" s="6"/>
      <c r="M936" s="6"/>
      <c r="N936" s="6"/>
      <c r="O936" s="6"/>
      <c r="P936" s="6"/>
      <c r="Q936" s="6"/>
      <c r="R936" s="6"/>
      <c r="S936" s="6"/>
    </row>
    <row r="937" spans="1:19" ht="12.75" hidden="1" customHeight="1" x14ac:dyDescent="0.2">
      <c r="A937" s="6"/>
      <c r="B937" s="6"/>
      <c r="C937" s="6"/>
      <c r="D937" s="6"/>
      <c r="E937" s="6"/>
      <c r="F937" s="6"/>
      <c r="G937" s="6"/>
      <c r="J937" s="6"/>
      <c r="K937" s="6"/>
      <c r="L937" s="6"/>
      <c r="M937" s="6"/>
      <c r="N937" s="6"/>
      <c r="O937" s="6"/>
      <c r="P937" s="6"/>
      <c r="Q937" s="6"/>
      <c r="R937" s="6"/>
      <c r="S937" s="6"/>
    </row>
    <row r="938" spans="1:19" ht="12.75" hidden="1" customHeight="1" x14ac:dyDescent="0.2">
      <c r="A938" s="6"/>
      <c r="B938" s="6"/>
      <c r="C938" s="6"/>
      <c r="D938" s="6"/>
      <c r="E938" s="6"/>
      <c r="F938" s="6"/>
      <c r="G938" s="6"/>
      <c r="J938" s="6"/>
      <c r="K938" s="6"/>
      <c r="L938" s="6"/>
      <c r="M938" s="6"/>
      <c r="N938" s="6"/>
      <c r="O938" s="6"/>
      <c r="P938" s="6"/>
      <c r="Q938" s="6"/>
      <c r="R938" s="6"/>
      <c r="S938" s="6"/>
    </row>
    <row r="939" spans="1:19" ht="12.75" hidden="1" customHeight="1" x14ac:dyDescent="0.2">
      <c r="A939" s="6"/>
      <c r="B939" s="6"/>
      <c r="C939" s="6"/>
      <c r="D939" s="6"/>
      <c r="E939" s="6"/>
      <c r="F939" s="6"/>
      <c r="G939" s="6"/>
      <c r="J939" s="6"/>
      <c r="K939" s="6"/>
      <c r="L939" s="6"/>
      <c r="M939" s="6"/>
      <c r="N939" s="6"/>
      <c r="O939" s="6"/>
      <c r="P939" s="6"/>
      <c r="Q939" s="6"/>
      <c r="R939" s="6"/>
      <c r="S939" s="6"/>
    </row>
    <row r="940" spans="1:19" ht="12.75" hidden="1" customHeight="1" x14ac:dyDescent="0.2">
      <c r="A940" s="6"/>
      <c r="B940" s="6"/>
      <c r="C940" s="6"/>
      <c r="D940" s="6"/>
      <c r="E940" s="6"/>
      <c r="F940" s="6"/>
      <c r="G940" s="6"/>
      <c r="J940" s="6"/>
      <c r="K940" s="6"/>
      <c r="L940" s="6"/>
      <c r="M940" s="6"/>
      <c r="N940" s="6"/>
      <c r="O940" s="6"/>
      <c r="P940" s="6"/>
      <c r="Q940" s="6"/>
      <c r="R940" s="6"/>
      <c r="S940" s="6"/>
    </row>
    <row r="941" spans="1:19" ht="12.75" hidden="1" customHeight="1" x14ac:dyDescent="0.2">
      <c r="A941" s="6"/>
      <c r="B941" s="6"/>
      <c r="C941" s="6"/>
      <c r="D941" s="6"/>
      <c r="E941" s="6"/>
      <c r="F941" s="6"/>
      <c r="G941" s="6"/>
      <c r="J941" s="6"/>
      <c r="K941" s="6"/>
      <c r="L941" s="6"/>
      <c r="M941" s="6"/>
      <c r="N941" s="6"/>
      <c r="O941" s="6"/>
      <c r="P941" s="6"/>
      <c r="Q941" s="6"/>
      <c r="R941" s="6"/>
      <c r="S941" s="6"/>
    </row>
    <row r="942" spans="1:19" ht="12.75" hidden="1" customHeight="1" x14ac:dyDescent="0.2">
      <c r="A942" s="6"/>
      <c r="B942" s="6"/>
      <c r="C942" s="6"/>
      <c r="D942" s="6"/>
      <c r="E942" s="6"/>
      <c r="F942" s="6"/>
      <c r="G942" s="6"/>
      <c r="J942" s="6"/>
      <c r="K942" s="6"/>
      <c r="L942" s="6"/>
      <c r="M942" s="6"/>
      <c r="N942" s="6"/>
      <c r="O942" s="6"/>
      <c r="P942" s="6"/>
      <c r="Q942" s="6"/>
      <c r="R942" s="6"/>
      <c r="S942" s="6"/>
    </row>
    <row r="943" spans="1:19" ht="12.75" hidden="1" customHeight="1" x14ac:dyDescent="0.2">
      <c r="A943" s="6"/>
      <c r="B943" s="6"/>
      <c r="C943" s="6"/>
      <c r="D943" s="6"/>
      <c r="E943" s="6"/>
      <c r="F943" s="6"/>
      <c r="G943" s="6"/>
      <c r="J943" s="6"/>
      <c r="K943" s="6"/>
      <c r="L943" s="6"/>
      <c r="M943" s="6"/>
      <c r="N943" s="6"/>
      <c r="O943" s="6"/>
      <c r="P943" s="6"/>
      <c r="Q943" s="6"/>
      <c r="R943" s="6"/>
      <c r="S943" s="6"/>
    </row>
    <row r="944" spans="1:19" ht="12.75" hidden="1" customHeight="1" x14ac:dyDescent="0.2">
      <c r="A944" s="6"/>
      <c r="B944" s="6"/>
      <c r="C944" s="6"/>
      <c r="D944" s="6"/>
      <c r="E944" s="6"/>
      <c r="F944" s="6"/>
      <c r="G944" s="6"/>
      <c r="J944" s="6"/>
      <c r="K944" s="6"/>
      <c r="L944" s="6"/>
      <c r="M944" s="6"/>
      <c r="N944" s="6"/>
      <c r="O944" s="6"/>
      <c r="P944" s="6"/>
      <c r="Q944" s="6"/>
      <c r="R944" s="6"/>
      <c r="S944" s="6"/>
    </row>
    <row r="945" spans="1:19" ht="12.75" hidden="1" customHeight="1" x14ac:dyDescent="0.2">
      <c r="A945" s="6"/>
      <c r="B945" s="6"/>
      <c r="C945" s="6"/>
      <c r="D945" s="6"/>
      <c r="E945" s="6"/>
      <c r="F945" s="6"/>
      <c r="G945" s="6"/>
      <c r="J945" s="6"/>
      <c r="K945" s="6"/>
      <c r="L945" s="6"/>
      <c r="M945" s="6"/>
      <c r="N945" s="6"/>
      <c r="O945" s="6"/>
      <c r="P945" s="6"/>
      <c r="Q945" s="6"/>
      <c r="R945" s="6"/>
      <c r="S945" s="6"/>
    </row>
    <row r="946" spans="1:19" ht="12.75" hidden="1" customHeight="1" x14ac:dyDescent="0.2">
      <c r="A946" s="6"/>
      <c r="B946" s="6"/>
      <c r="C946" s="6"/>
      <c r="D946" s="6"/>
      <c r="E946" s="6"/>
      <c r="F946" s="6"/>
      <c r="G946" s="6"/>
      <c r="J946" s="6"/>
      <c r="K946" s="6"/>
      <c r="L946" s="6"/>
      <c r="M946" s="6"/>
      <c r="N946" s="6"/>
      <c r="O946" s="6"/>
      <c r="P946" s="6"/>
      <c r="Q946" s="6"/>
      <c r="R946" s="6"/>
      <c r="S946" s="6"/>
    </row>
    <row r="947" spans="1:19" ht="12.75" hidden="1" customHeight="1" x14ac:dyDescent="0.2">
      <c r="A947" s="6"/>
      <c r="B947" s="6"/>
      <c r="C947" s="6"/>
      <c r="D947" s="6"/>
      <c r="E947" s="6"/>
      <c r="F947" s="6"/>
      <c r="G947" s="6"/>
      <c r="J947" s="6"/>
      <c r="K947" s="6"/>
      <c r="L947" s="6"/>
      <c r="M947" s="6"/>
      <c r="N947" s="6"/>
      <c r="O947" s="6"/>
      <c r="P947" s="6"/>
      <c r="Q947" s="6"/>
      <c r="R947" s="6"/>
      <c r="S947" s="6"/>
    </row>
    <row r="948" spans="1:19" ht="12.75" hidden="1" customHeight="1" x14ac:dyDescent="0.2">
      <c r="A948" s="6"/>
      <c r="B948" s="6"/>
      <c r="C948" s="6"/>
      <c r="D948" s="6"/>
      <c r="E948" s="6"/>
      <c r="F948" s="6"/>
      <c r="G948" s="6"/>
      <c r="J948" s="6"/>
      <c r="K948" s="6"/>
      <c r="L948" s="6"/>
      <c r="M948" s="6"/>
      <c r="N948" s="6"/>
      <c r="O948" s="6"/>
      <c r="P948" s="6"/>
      <c r="Q948" s="6"/>
      <c r="R948" s="6"/>
      <c r="S948" s="6"/>
    </row>
    <row r="949" spans="1:19" ht="12.75" hidden="1" customHeight="1" x14ac:dyDescent="0.2">
      <c r="A949" s="6"/>
      <c r="B949" s="6"/>
      <c r="C949" s="6"/>
      <c r="D949" s="6"/>
      <c r="E949" s="6"/>
      <c r="F949" s="6"/>
      <c r="G949" s="6"/>
      <c r="J949" s="6"/>
      <c r="K949" s="6"/>
      <c r="L949" s="6"/>
      <c r="M949" s="6"/>
      <c r="N949" s="6"/>
      <c r="O949" s="6"/>
      <c r="P949" s="6"/>
      <c r="Q949" s="6"/>
      <c r="R949" s="6"/>
      <c r="S949" s="6"/>
    </row>
    <row r="950" spans="1:19" ht="12.75" hidden="1" customHeight="1" x14ac:dyDescent="0.2">
      <c r="A950" s="6"/>
      <c r="B950" s="6"/>
      <c r="C950" s="6"/>
      <c r="D950" s="6"/>
      <c r="E950" s="6"/>
      <c r="F950" s="6"/>
      <c r="G950" s="6"/>
      <c r="J950" s="6"/>
      <c r="K950" s="6"/>
      <c r="L950" s="6"/>
      <c r="M950" s="6"/>
      <c r="N950" s="6"/>
      <c r="O950" s="6"/>
      <c r="P950" s="6"/>
      <c r="Q950" s="6"/>
      <c r="R950" s="6"/>
      <c r="S950" s="6"/>
    </row>
    <row r="951" spans="1:19" ht="12.75" hidden="1" customHeight="1" x14ac:dyDescent="0.2">
      <c r="A951" s="6"/>
      <c r="B951" s="6"/>
      <c r="C951" s="6"/>
      <c r="D951" s="6"/>
      <c r="E951" s="6"/>
      <c r="F951" s="6"/>
      <c r="G951" s="6"/>
      <c r="J951" s="6"/>
      <c r="K951" s="6"/>
      <c r="L951" s="6"/>
      <c r="M951" s="6"/>
      <c r="N951" s="6"/>
      <c r="O951" s="6"/>
      <c r="P951" s="6"/>
      <c r="Q951" s="6"/>
      <c r="R951" s="6"/>
      <c r="S951" s="6"/>
    </row>
    <row r="952" spans="1:19" ht="12.75" hidden="1" customHeight="1" x14ac:dyDescent="0.2">
      <c r="A952" s="6"/>
      <c r="B952" s="6"/>
      <c r="C952" s="6"/>
      <c r="D952" s="6"/>
      <c r="E952" s="6"/>
      <c r="F952" s="6"/>
      <c r="G952" s="6"/>
      <c r="J952" s="6"/>
      <c r="K952" s="6"/>
      <c r="L952" s="6"/>
      <c r="M952" s="6"/>
      <c r="N952" s="6"/>
      <c r="O952" s="6"/>
      <c r="P952" s="6"/>
      <c r="Q952" s="6"/>
      <c r="R952" s="6"/>
      <c r="S952" s="6"/>
    </row>
    <row r="953" spans="1:19" ht="12.75" hidden="1" customHeight="1" x14ac:dyDescent="0.2">
      <c r="A953" s="6"/>
      <c r="B953" s="6"/>
      <c r="C953" s="6"/>
      <c r="D953" s="6"/>
      <c r="E953" s="6"/>
      <c r="F953" s="6"/>
      <c r="G953" s="6"/>
      <c r="J953" s="6"/>
      <c r="K953" s="6"/>
      <c r="L953" s="6"/>
      <c r="M953" s="6"/>
      <c r="N953" s="6"/>
      <c r="O953" s="6"/>
      <c r="P953" s="6"/>
      <c r="Q953" s="6"/>
      <c r="R953" s="6"/>
      <c r="S953" s="6"/>
    </row>
    <row r="954" spans="1:19" ht="12.75" hidden="1" customHeight="1" x14ac:dyDescent="0.2">
      <c r="A954" s="6"/>
      <c r="B954" s="6"/>
      <c r="C954" s="6"/>
      <c r="D954" s="6"/>
      <c r="E954" s="6"/>
      <c r="F954" s="6"/>
      <c r="G954" s="6"/>
      <c r="J954" s="6"/>
      <c r="K954" s="6"/>
      <c r="L954" s="6"/>
      <c r="M954" s="6"/>
      <c r="N954" s="6"/>
      <c r="O954" s="6"/>
      <c r="P954" s="6"/>
      <c r="Q954" s="6"/>
      <c r="R954" s="6"/>
      <c r="S954" s="6"/>
    </row>
    <row r="955" spans="1:19" ht="12.75" hidden="1" customHeight="1" x14ac:dyDescent="0.2">
      <c r="A955" s="6"/>
      <c r="B955" s="6"/>
      <c r="C955" s="6"/>
      <c r="D955" s="6"/>
      <c r="E955" s="6"/>
      <c r="F955" s="6"/>
      <c r="G955" s="6"/>
      <c r="J955" s="6"/>
      <c r="K955" s="6"/>
      <c r="L955" s="6"/>
      <c r="M955" s="6"/>
      <c r="N955" s="6"/>
      <c r="O955" s="6"/>
      <c r="P955" s="6"/>
      <c r="Q955" s="6"/>
      <c r="R955" s="6"/>
      <c r="S955" s="6"/>
    </row>
    <row r="956" spans="1:19" ht="12.75" hidden="1" customHeight="1" x14ac:dyDescent="0.2">
      <c r="A956" s="6"/>
      <c r="B956" s="6"/>
      <c r="C956" s="6"/>
      <c r="D956" s="6"/>
      <c r="E956" s="6"/>
      <c r="F956" s="6"/>
      <c r="G956" s="6"/>
      <c r="J956" s="6"/>
      <c r="K956" s="6"/>
      <c r="L956" s="6"/>
      <c r="M956" s="6"/>
      <c r="N956" s="6"/>
      <c r="O956" s="6"/>
      <c r="P956" s="6"/>
      <c r="Q956" s="6"/>
      <c r="R956" s="6"/>
      <c r="S956" s="6"/>
    </row>
    <row r="957" spans="1:19" ht="12.75" hidden="1" customHeight="1" x14ac:dyDescent="0.2">
      <c r="A957" s="6"/>
      <c r="B957" s="6"/>
      <c r="C957" s="6"/>
      <c r="D957" s="6"/>
      <c r="E957" s="6"/>
      <c r="F957" s="6"/>
      <c r="G957" s="6"/>
      <c r="J957" s="6"/>
      <c r="K957" s="6"/>
      <c r="L957" s="6"/>
      <c r="M957" s="6"/>
      <c r="N957" s="6"/>
      <c r="O957" s="6"/>
      <c r="P957" s="6"/>
      <c r="Q957" s="6"/>
      <c r="R957" s="6"/>
      <c r="S957" s="6"/>
    </row>
    <row r="958" spans="1:19" ht="12.75" hidden="1" customHeight="1" x14ac:dyDescent="0.2">
      <c r="A958" s="6"/>
      <c r="B958" s="6"/>
      <c r="C958" s="6"/>
      <c r="D958" s="6"/>
      <c r="E958" s="6"/>
      <c r="F958" s="6"/>
      <c r="G958" s="6"/>
      <c r="J958" s="6"/>
      <c r="K958" s="6"/>
      <c r="L958" s="6"/>
      <c r="M958" s="6"/>
      <c r="N958" s="6"/>
      <c r="O958" s="6"/>
      <c r="P958" s="6"/>
      <c r="Q958" s="6"/>
      <c r="R958" s="6"/>
      <c r="S958" s="6"/>
    </row>
    <row r="959" spans="1:19" ht="12.75" hidden="1" customHeight="1" x14ac:dyDescent="0.2">
      <c r="A959" s="6"/>
      <c r="B959" s="6"/>
      <c r="C959" s="6"/>
      <c r="D959" s="6"/>
      <c r="E959" s="6"/>
      <c r="F959" s="6"/>
      <c r="G959" s="6"/>
      <c r="J959" s="6"/>
      <c r="K959" s="6"/>
      <c r="L959" s="6"/>
      <c r="M959" s="6"/>
      <c r="N959" s="6"/>
      <c r="O959" s="6"/>
      <c r="P959" s="6"/>
      <c r="Q959" s="6"/>
      <c r="R959" s="6"/>
      <c r="S959" s="6"/>
    </row>
    <row r="960" spans="1:19" ht="12.75" hidden="1" customHeight="1" x14ac:dyDescent="0.2">
      <c r="A960" s="6"/>
      <c r="B960" s="6"/>
      <c r="C960" s="6"/>
      <c r="D960" s="6"/>
      <c r="E960" s="6"/>
      <c r="F960" s="6"/>
      <c r="G960" s="6"/>
      <c r="J960" s="6"/>
      <c r="K960" s="6"/>
      <c r="L960" s="6"/>
      <c r="M960" s="6"/>
      <c r="N960" s="6"/>
      <c r="O960" s="6"/>
      <c r="P960" s="6"/>
      <c r="Q960" s="6"/>
      <c r="R960" s="6"/>
      <c r="S960" s="6"/>
    </row>
    <row r="961" spans="1:19" ht="12.75" hidden="1" customHeight="1" x14ac:dyDescent="0.2">
      <c r="A961" s="6"/>
      <c r="B961" s="6"/>
      <c r="C961" s="6"/>
      <c r="D961" s="6"/>
      <c r="E961" s="6"/>
      <c r="F961" s="6"/>
      <c r="G961" s="6"/>
      <c r="J961" s="6"/>
      <c r="K961" s="6"/>
      <c r="L961" s="6"/>
      <c r="M961" s="6"/>
      <c r="N961" s="6"/>
      <c r="O961" s="6"/>
      <c r="P961" s="6"/>
      <c r="Q961" s="6"/>
      <c r="R961" s="6"/>
      <c r="S961" s="6"/>
    </row>
    <row r="962" spans="1:19" ht="12.75" hidden="1" customHeight="1" x14ac:dyDescent="0.2">
      <c r="A962" s="6"/>
      <c r="B962" s="6"/>
      <c r="C962" s="6"/>
      <c r="D962" s="6"/>
      <c r="E962" s="6"/>
      <c r="F962" s="6"/>
      <c r="G962" s="6"/>
      <c r="J962" s="6"/>
      <c r="K962" s="6"/>
      <c r="L962" s="6"/>
      <c r="M962" s="6"/>
      <c r="N962" s="6"/>
      <c r="O962" s="6"/>
      <c r="P962" s="6"/>
      <c r="Q962" s="6"/>
      <c r="R962" s="6"/>
      <c r="S962" s="6"/>
    </row>
    <row r="963" spans="1:19" ht="12.75" hidden="1" customHeight="1" x14ac:dyDescent="0.2">
      <c r="A963" s="6"/>
      <c r="B963" s="6"/>
      <c r="C963" s="6"/>
      <c r="D963" s="6"/>
      <c r="E963" s="6"/>
      <c r="F963" s="6"/>
      <c r="G963" s="6"/>
      <c r="J963" s="6"/>
      <c r="K963" s="6"/>
      <c r="L963" s="6"/>
      <c r="M963" s="6"/>
      <c r="N963" s="6"/>
      <c r="O963" s="6"/>
      <c r="P963" s="6"/>
      <c r="Q963" s="6"/>
      <c r="R963" s="6"/>
      <c r="S963" s="6"/>
    </row>
    <row r="964" spans="1:19" ht="12.75" hidden="1" customHeight="1" x14ac:dyDescent="0.2">
      <c r="A964" s="6"/>
      <c r="B964" s="6"/>
      <c r="C964" s="6"/>
      <c r="D964" s="6"/>
      <c r="E964" s="6"/>
      <c r="F964" s="6"/>
      <c r="G964" s="6"/>
      <c r="J964" s="6"/>
      <c r="K964" s="6"/>
      <c r="L964" s="6"/>
      <c r="M964" s="6"/>
      <c r="N964" s="6"/>
      <c r="O964" s="6"/>
      <c r="P964" s="6"/>
      <c r="Q964" s="6"/>
      <c r="R964" s="6"/>
      <c r="S964" s="6"/>
    </row>
    <row r="965" spans="1:19" ht="12.75" hidden="1" customHeight="1" x14ac:dyDescent="0.2">
      <c r="A965" s="6"/>
      <c r="B965" s="6"/>
      <c r="C965" s="6"/>
      <c r="D965" s="6"/>
      <c r="E965" s="6"/>
      <c r="F965" s="6"/>
      <c r="G965" s="6"/>
      <c r="J965" s="6"/>
      <c r="K965" s="6"/>
      <c r="L965" s="6"/>
      <c r="M965" s="6"/>
      <c r="N965" s="6"/>
      <c r="O965" s="6"/>
      <c r="P965" s="6"/>
      <c r="Q965" s="6"/>
      <c r="R965" s="6"/>
      <c r="S965" s="6"/>
    </row>
    <row r="966" spans="1:19" ht="12.75" hidden="1" customHeight="1" x14ac:dyDescent="0.2">
      <c r="A966" s="6"/>
      <c r="B966" s="6"/>
      <c r="C966" s="6"/>
      <c r="D966" s="6"/>
      <c r="E966" s="6"/>
      <c r="F966" s="6"/>
      <c r="G966" s="6"/>
      <c r="J966" s="6"/>
      <c r="K966" s="6"/>
      <c r="L966" s="6"/>
      <c r="M966" s="6"/>
      <c r="N966" s="6"/>
      <c r="O966" s="6"/>
      <c r="P966" s="6"/>
      <c r="Q966" s="6"/>
      <c r="R966" s="6"/>
      <c r="S966" s="6"/>
    </row>
    <row r="967" spans="1:19" ht="12.75" hidden="1" customHeight="1" x14ac:dyDescent="0.2">
      <c r="A967" s="6"/>
      <c r="B967" s="6"/>
      <c r="C967" s="6"/>
      <c r="D967" s="6"/>
      <c r="E967" s="6"/>
      <c r="F967" s="6"/>
      <c r="G967" s="6"/>
      <c r="J967" s="6"/>
      <c r="K967" s="6"/>
      <c r="L967" s="6"/>
      <c r="M967" s="6"/>
      <c r="N967" s="6"/>
      <c r="O967" s="6"/>
      <c r="P967" s="6"/>
      <c r="Q967" s="6"/>
      <c r="R967" s="6"/>
      <c r="S967" s="6"/>
    </row>
    <row r="968" spans="1:19" ht="12.75" hidden="1" customHeight="1" x14ac:dyDescent="0.2">
      <c r="A968" s="6"/>
      <c r="B968" s="6"/>
      <c r="C968" s="6"/>
      <c r="D968" s="6"/>
      <c r="E968" s="6"/>
      <c r="F968" s="6"/>
      <c r="G968" s="6"/>
      <c r="J968" s="6"/>
      <c r="K968" s="6"/>
      <c r="L968" s="6"/>
      <c r="M968" s="6"/>
      <c r="N968" s="6"/>
      <c r="O968" s="6"/>
      <c r="P968" s="6"/>
      <c r="Q968" s="6"/>
      <c r="R968" s="6"/>
      <c r="S968" s="6"/>
    </row>
    <row r="969" spans="1:19" ht="12.75" hidden="1" customHeight="1" x14ac:dyDescent="0.2">
      <c r="A969" s="6"/>
      <c r="B969" s="6"/>
      <c r="C969" s="6"/>
      <c r="D969" s="6"/>
      <c r="E969" s="6"/>
      <c r="F969" s="6"/>
      <c r="G969" s="6"/>
      <c r="J969" s="6"/>
      <c r="K969" s="6"/>
      <c r="L969" s="6"/>
      <c r="M969" s="6"/>
      <c r="N969" s="6"/>
      <c r="O969" s="6"/>
      <c r="P969" s="6"/>
      <c r="Q969" s="6"/>
      <c r="R969" s="6"/>
      <c r="S969" s="6"/>
    </row>
    <row r="970" spans="1:19" ht="12.75" hidden="1" customHeight="1" x14ac:dyDescent="0.2">
      <c r="A970" s="6"/>
      <c r="B970" s="6"/>
      <c r="C970" s="6"/>
      <c r="D970" s="6"/>
      <c r="E970" s="6"/>
      <c r="F970" s="6"/>
      <c r="G970" s="6"/>
      <c r="J970" s="6"/>
      <c r="K970" s="6"/>
      <c r="L970" s="6"/>
      <c r="M970" s="6"/>
      <c r="N970" s="6"/>
      <c r="O970" s="6"/>
      <c r="P970" s="6"/>
      <c r="Q970" s="6"/>
      <c r="R970" s="6"/>
      <c r="S970" s="6"/>
    </row>
    <row r="971" spans="1:19" ht="12.75" hidden="1" customHeight="1" x14ac:dyDescent="0.2">
      <c r="A971" s="6"/>
      <c r="B971" s="6"/>
      <c r="C971" s="6"/>
      <c r="D971" s="6"/>
      <c r="E971" s="6"/>
      <c r="F971" s="6"/>
      <c r="G971" s="6"/>
      <c r="J971" s="6"/>
      <c r="K971" s="6"/>
      <c r="L971" s="6"/>
      <c r="M971" s="6"/>
      <c r="N971" s="6"/>
      <c r="O971" s="6"/>
      <c r="P971" s="6"/>
      <c r="Q971" s="6"/>
      <c r="R971" s="6"/>
      <c r="S971" s="6"/>
    </row>
    <row r="972" spans="1:19" ht="12.75" hidden="1" customHeight="1" x14ac:dyDescent="0.2">
      <c r="A972" s="6"/>
      <c r="B972" s="6"/>
      <c r="C972" s="6"/>
      <c r="D972" s="6"/>
      <c r="E972" s="6"/>
      <c r="F972" s="6"/>
      <c r="G972" s="6"/>
      <c r="J972" s="6"/>
      <c r="K972" s="6"/>
      <c r="L972" s="6"/>
      <c r="M972" s="6"/>
      <c r="N972" s="6"/>
      <c r="O972" s="6"/>
      <c r="P972" s="6"/>
      <c r="Q972" s="6"/>
      <c r="R972" s="6"/>
      <c r="S972" s="6"/>
    </row>
    <row r="973" spans="1:19" ht="12.75" hidden="1" customHeight="1" x14ac:dyDescent="0.2">
      <c r="A973" s="6"/>
      <c r="B973" s="6"/>
      <c r="C973" s="6"/>
      <c r="D973" s="6"/>
      <c r="E973" s="6"/>
      <c r="F973" s="6"/>
      <c r="G973" s="6"/>
      <c r="J973" s="6"/>
      <c r="K973" s="6"/>
      <c r="L973" s="6"/>
      <c r="M973" s="6"/>
      <c r="N973" s="6"/>
      <c r="O973" s="6"/>
      <c r="P973" s="6"/>
      <c r="Q973" s="6"/>
      <c r="R973" s="6"/>
      <c r="S973" s="6"/>
    </row>
    <row r="974" spans="1:19" ht="12.75" hidden="1" customHeight="1" x14ac:dyDescent="0.2">
      <c r="A974" s="6"/>
      <c r="B974" s="6"/>
      <c r="C974" s="6"/>
      <c r="D974" s="6"/>
      <c r="E974" s="6"/>
      <c r="F974" s="6"/>
      <c r="G974" s="6"/>
      <c r="J974" s="6"/>
      <c r="K974" s="6"/>
      <c r="L974" s="6"/>
      <c r="M974" s="6"/>
      <c r="N974" s="6"/>
      <c r="O974" s="6"/>
      <c r="P974" s="6"/>
      <c r="Q974" s="6"/>
      <c r="R974" s="6"/>
      <c r="S974" s="6"/>
    </row>
    <row r="975" spans="1:19" ht="12.75" hidden="1" customHeight="1" x14ac:dyDescent="0.2">
      <c r="A975" s="6"/>
      <c r="B975" s="6"/>
      <c r="C975" s="6"/>
      <c r="D975" s="6"/>
      <c r="E975" s="6"/>
      <c r="F975" s="6"/>
      <c r="G975" s="6"/>
      <c r="J975" s="6"/>
      <c r="K975" s="6"/>
      <c r="L975" s="6"/>
      <c r="M975" s="6"/>
      <c r="N975" s="6"/>
      <c r="O975" s="6"/>
      <c r="P975" s="6"/>
      <c r="Q975" s="6"/>
      <c r="R975" s="6"/>
      <c r="S975" s="6"/>
    </row>
    <row r="976" spans="1:19" ht="12.75" hidden="1" customHeight="1" x14ac:dyDescent="0.2">
      <c r="A976" s="6"/>
      <c r="B976" s="6"/>
      <c r="C976" s="6"/>
      <c r="D976" s="6"/>
      <c r="E976" s="6"/>
      <c r="F976" s="6"/>
      <c r="G976" s="6"/>
      <c r="J976" s="6"/>
      <c r="K976" s="6"/>
      <c r="L976" s="6"/>
      <c r="M976" s="6"/>
      <c r="N976" s="6"/>
      <c r="O976" s="6"/>
      <c r="P976" s="6"/>
      <c r="Q976" s="6"/>
      <c r="R976" s="6"/>
      <c r="S976" s="6"/>
    </row>
    <row r="977" spans="1:19" ht="12.75" hidden="1" customHeight="1" x14ac:dyDescent="0.2">
      <c r="A977" s="6"/>
      <c r="B977" s="6"/>
      <c r="C977" s="6"/>
      <c r="D977" s="6"/>
      <c r="E977" s="6"/>
      <c r="F977" s="6"/>
      <c r="G977" s="6"/>
      <c r="J977" s="6"/>
      <c r="K977" s="6"/>
      <c r="L977" s="6"/>
      <c r="M977" s="6"/>
      <c r="N977" s="6"/>
      <c r="O977" s="6"/>
      <c r="P977" s="6"/>
      <c r="Q977" s="6"/>
      <c r="R977" s="6"/>
      <c r="S977" s="6"/>
    </row>
    <row r="978" spans="1:19" ht="12.75" hidden="1" customHeight="1" x14ac:dyDescent="0.2">
      <c r="A978" s="6"/>
      <c r="B978" s="6"/>
      <c r="C978" s="6"/>
      <c r="D978" s="6"/>
      <c r="E978" s="6"/>
      <c r="F978" s="6"/>
      <c r="G978" s="6"/>
      <c r="J978" s="6"/>
      <c r="K978" s="6"/>
      <c r="L978" s="6"/>
      <c r="M978" s="6"/>
      <c r="N978" s="6"/>
      <c r="O978" s="6"/>
      <c r="P978" s="6"/>
      <c r="Q978" s="6"/>
      <c r="R978" s="6"/>
      <c r="S978" s="6"/>
    </row>
    <row r="979" spans="1:19" ht="12.75" hidden="1" customHeight="1" x14ac:dyDescent="0.2">
      <c r="A979" s="6"/>
      <c r="B979" s="6"/>
      <c r="C979" s="6"/>
      <c r="D979" s="6"/>
      <c r="E979" s="6"/>
      <c r="F979" s="6"/>
      <c r="G979" s="6"/>
      <c r="J979" s="6"/>
      <c r="K979" s="6"/>
      <c r="L979" s="6"/>
      <c r="M979" s="6"/>
      <c r="N979" s="6"/>
      <c r="O979" s="6"/>
      <c r="P979" s="6"/>
      <c r="Q979" s="6"/>
      <c r="R979" s="6"/>
      <c r="S979" s="6"/>
    </row>
    <row r="980" spans="1:19" ht="12.75" hidden="1" customHeight="1" x14ac:dyDescent="0.2">
      <c r="A980" s="6"/>
      <c r="B980" s="6"/>
      <c r="C980" s="6"/>
      <c r="D980" s="6"/>
      <c r="E980" s="6"/>
      <c r="F980" s="6"/>
      <c r="G980" s="6"/>
      <c r="J980" s="6"/>
      <c r="K980" s="6"/>
      <c r="L980" s="6"/>
      <c r="M980" s="6"/>
      <c r="N980" s="6"/>
      <c r="O980" s="6"/>
      <c r="P980" s="6"/>
      <c r="Q980" s="6"/>
      <c r="R980" s="6"/>
      <c r="S980" s="6"/>
    </row>
    <row r="981" spans="1:19" ht="12.75" hidden="1" customHeight="1" x14ac:dyDescent="0.2">
      <c r="A981" s="6"/>
      <c r="B981" s="6"/>
      <c r="C981" s="6"/>
      <c r="D981" s="6"/>
      <c r="E981" s="6"/>
      <c r="F981" s="6"/>
      <c r="G981" s="6"/>
      <c r="J981" s="6"/>
      <c r="K981" s="6"/>
      <c r="L981" s="6"/>
      <c r="M981" s="6"/>
      <c r="N981" s="6"/>
      <c r="O981" s="6"/>
      <c r="P981" s="6"/>
      <c r="Q981" s="6"/>
      <c r="R981" s="6"/>
      <c r="S981" s="6"/>
    </row>
    <row r="982" spans="1:19" ht="12.75" hidden="1" customHeight="1" x14ac:dyDescent="0.2">
      <c r="A982" s="6"/>
      <c r="B982" s="6"/>
      <c r="C982" s="6"/>
      <c r="D982" s="6"/>
      <c r="E982" s="6"/>
      <c r="F982" s="6"/>
      <c r="G982" s="6"/>
      <c r="J982" s="6"/>
      <c r="K982" s="6"/>
      <c r="L982" s="6"/>
      <c r="M982" s="6"/>
      <c r="N982" s="6"/>
      <c r="O982" s="6"/>
      <c r="P982" s="6"/>
      <c r="Q982" s="6"/>
      <c r="R982" s="6"/>
      <c r="S982" s="6"/>
    </row>
    <row r="983" spans="1:19" ht="12.75" hidden="1" customHeight="1" x14ac:dyDescent="0.2">
      <c r="A983" s="6"/>
      <c r="B983" s="6"/>
      <c r="C983" s="6"/>
      <c r="D983" s="6"/>
      <c r="E983" s="6"/>
      <c r="F983" s="6"/>
      <c r="G983" s="6"/>
      <c r="J983" s="6"/>
      <c r="K983" s="6"/>
      <c r="L983" s="6"/>
      <c r="M983" s="6"/>
      <c r="N983" s="6"/>
      <c r="O983" s="6"/>
      <c r="P983" s="6"/>
      <c r="Q983" s="6"/>
      <c r="R983" s="6"/>
      <c r="S983" s="6"/>
    </row>
    <row r="984" spans="1:19" ht="12.75" hidden="1" customHeight="1" x14ac:dyDescent="0.2">
      <c r="A984" s="6"/>
      <c r="B984" s="6"/>
      <c r="C984" s="6"/>
      <c r="D984" s="6"/>
      <c r="E984" s="6"/>
      <c r="F984" s="6"/>
      <c r="G984" s="6"/>
      <c r="J984" s="6"/>
      <c r="K984" s="6"/>
      <c r="L984" s="6"/>
      <c r="M984" s="6"/>
      <c r="N984" s="6"/>
      <c r="O984" s="6"/>
      <c r="P984" s="6"/>
      <c r="Q984" s="6"/>
      <c r="R984" s="6"/>
      <c r="S984" s="6"/>
    </row>
    <row r="985" spans="1:19" ht="12.75" hidden="1" customHeight="1" x14ac:dyDescent="0.2">
      <c r="A985" s="6"/>
      <c r="B985" s="6"/>
      <c r="C985" s="6"/>
      <c r="D985" s="6"/>
      <c r="E985" s="6"/>
      <c r="F985" s="6"/>
      <c r="G985" s="6"/>
      <c r="J985" s="6"/>
      <c r="K985" s="6"/>
      <c r="L985" s="6"/>
      <c r="M985" s="6"/>
      <c r="N985" s="6"/>
      <c r="O985" s="6"/>
      <c r="P985" s="6"/>
      <c r="Q985" s="6"/>
      <c r="R985" s="6"/>
      <c r="S985" s="6"/>
    </row>
    <row r="986" spans="1:19" ht="12.75" hidden="1" customHeight="1" x14ac:dyDescent="0.2">
      <c r="A986" s="6"/>
      <c r="B986" s="6"/>
      <c r="C986" s="6"/>
      <c r="D986" s="6"/>
      <c r="E986" s="6"/>
      <c r="F986" s="6"/>
      <c r="G986" s="6"/>
      <c r="J986" s="6"/>
      <c r="K986" s="6"/>
      <c r="L986" s="6"/>
      <c r="M986" s="6"/>
      <c r="N986" s="6"/>
      <c r="O986" s="6"/>
      <c r="P986" s="6"/>
      <c r="Q986" s="6"/>
      <c r="R986" s="6"/>
      <c r="S986" s="6"/>
    </row>
    <row r="987" spans="1:19" ht="12.75" hidden="1" customHeight="1" x14ac:dyDescent="0.2">
      <c r="A987" s="6"/>
      <c r="B987" s="6"/>
      <c r="C987" s="6"/>
      <c r="D987" s="6"/>
      <c r="E987" s="6"/>
      <c r="F987" s="6"/>
      <c r="G987" s="6"/>
      <c r="J987" s="6"/>
      <c r="K987" s="6"/>
      <c r="L987" s="6"/>
      <c r="M987" s="6"/>
      <c r="N987" s="6"/>
      <c r="O987" s="6"/>
      <c r="P987" s="6"/>
      <c r="Q987" s="6"/>
      <c r="R987" s="6"/>
      <c r="S987" s="6"/>
    </row>
    <row r="988" spans="1:19" ht="12.75" hidden="1" customHeight="1" x14ac:dyDescent="0.2">
      <c r="A988" s="6"/>
      <c r="B988" s="6"/>
      <c r="C988" s="6"/>
      <c r="D988" s="6"/>
      <c r="E988" s="6"/>
      <c r="F988" s="6"/>
      <c r="G988" s="6"/>
      <c r="J988" s="6"/>
      <c r="K988" s="6"/>
      <c r="L988" s="6"/>
      <c r="M988" s="6"/>
      <c r="N988" s="6"/>
      <c r="O988" s="6"/>
      <c r="P988" s="6"/>
      <c r="Q988" s="6"/>
      <c r="R988" s="6"/>
      <c r="S988" s="6"/>
    </row>
    <row r="989" spans="1:19" ht="12.75" hidden="1" customHeight="1" x14ac:dyDescent="0.2">
      <c r="A989" s="6"/>
      <c r="B989" s="6"/>
      <c r="C989" s="6"/>
      <c r="D989" s="6"/>
      <c r="E989" s="6"/>
      <c r="F989" s="6"/>
      <c r="G989" s="6"/>
      <c r="J989" s="6"/>
      <c r="K989" s="6"/>
      <c r="L989" s="6"/>
      <c r="M989" s="6"/>
      <c r="N989" s="6"/>
      <c r="O989" s="6"/>
      <c r="P989" s="6"/>
      <c r="Q989" s="6"/>
      <c r="R989" s="6"/>
      <c r="S989" s="6"/>
    </row>
    <row r="990" spans="1:19" ht="12.75" hidden="1" customHeight="1" x14ac:dyDescent="0.2">
      <c r="A990" s="6"/>
      <c r="B990" s="6"/>
      <c r="C990" s="6"/>
      <c r="D990" s="6"/>
      <c r="E990" s="6"/>
      <c r="F990" s="6"/>
      <c r="G990" s="6"/>
      <c r="J990" s="6"/>
      <c r="K990" s="6"/>
      <c r="L990" s="6"/>
      <c r="M990" s="6"/>
      <c r="N990" s="6"/>
      <c r="O990" s="6"/>
      <c r="P990" s="6"/>
      <c r="Q990" s="6"/>
      <c r="R990" s="6"/>
      <c r="S990" s="6"/>
    </row>
    <row r="991" spans="1:19" ht="12.75" hidden="1" customHeight="1" x14ac:dyDescent="0.2">
      <c r="A991" s="6"/>
      <c r="B991" s="6"/>
      <c r="C991" s="6"/>
      <c r="D991" s="6"/>
      <c r="E991" s="6"/>
      <c r="F991" s="6"/>
      <c r="G991" s="6"/>
      <c r="J991" s="6"/>
      <c r="K991" s="6"/>
      <c r="L991" s="6"/>
      <c r="M991" s="6"/>
      <c r="N991" s="6"/>
      <c r="O991" s="6"/>
      <c r="P991" s="6"/>
      <c r="Q991" s="6"/>
      <c r="R991" s="6"/>
      <c r="S991" s="6"/>
    </row>
    <row r="992" spans="1:19" ht="12.75" hidden="1" customHeight="1" x14ac:dyDescent="0.2">
      <c r="A992" s="6"/>
      <c r="B992" s="6"/>
      <c r="C992" s="6"/>
      <c r="D992" s="6"/>
      <c r="E992" s="6"/>
      <c r="F992" s="6"/>
      <c r="G992" s="6"/>
      <c r="J992" s="6"/>
      <c r="K992" s="6"/>
      <c r="L992" s="6"/>
      <c r="M992" s="6"/>
      <c r="N992" s="6"/>
      <c r="O992" s="6"/>
      <c r="P992" s="6"/>
      <c r="Q992" s="6"/>
      <c r="R992" s="6"/>
      <c r="S992" s="6"/>
    </row>
    <row r="993" spans="1:19" ht="12.75" hidden="1" customHeight="1" x14ac:dyDescent="0.2">
      <c r="A993" s="6"/>
      <c r="B993" s="6"/>
      <c r="C993" s="6"/>
      <c r="D993" s="6"/>
      <c r="E993" s="6"/>
      <c r="F993" s="6"/>
      <c r="G993" s="6"/>
      <c r="J993" s="6"/>
      <c r="K993" s="6"/>
      <c r="L993" s="6"/>
      <c r="M993" s="6"/>
      <c r="N993" s="6"/>
      <c r="O993" s="6"/>
      <c r="P993" s="6"/>
      <c r="Q993" s="6"/>
      <c r="R993" s="6"/>
      <c r="S993" s="6"/>
    </row>
    <row r="994" spans="1:19" ht="12.75" hidden="1" customHeight="1" x14ac:dyDescent="0.2">
      <c r="A994" s="6"/>
      <c r="B994" s="6"/>
      <c r="C994" s="6"/>
      <c r="D994" s="6"/>
      <c r="E994" s="6"/>
      <c r="F994" s="6"/>
      <c r="G994" s="6"/>
      <c r="J994" s="6"/>
      <c r="K994" s="6"/>
      <c r="L994" s="6"/>
      <c r="M994" s="6"/>
      <c r="N994" s="6"/>
      <c r="O994" s="6"/>
      <c r="P994" s="6"/>
      <c r="Q994" s="6"/>
      <c r="R994" s="6"/>
      <c r="S994" s="6"/>
    </row>
    <row r="995" spans="1:19" ht="12.75" hidden="1" customHeight="1" x14ac:dyDescent="0.2">
      <c r="A995" s="6"/>
      <c r="B995" s="6"/>
      <c r="C995" s="6"/>
      <c r="D995" s="6"/>
      <c r="E995" s="6"/>
      <c r="F995" s="6"/>
      <c r="G995" s="6"/>
      <c r="J995" s="6"/>
      <c r="K995" s="6"/>
      <c r="L995" s="6"/>
      <c r="M995" s="6"/>
      <c r="N995" s="6"/>
      <c r="O995" s="6"/>
      <c r="P995" s="6"/>
      <c r="Q995" s="6"/>
      <c r="R995" s="6"/>
      <c r="S995" s="6"/>
    </row>
    <row r="996" spans="1:19" ht="12.75" hidden="1" customHeight="1" x14ac:dyDescent="0.2">
      <c r="A996" s="6"/>
      <c r="B996" s="6"/>
      <c r="C996" s="6"/>
      <c r="D996" s="6"/>
      <c r="E996" s="6"/>
      <c r="F996" s="6"/>
      <c r="G996" s="6"/>
      <c r="J996" s="6"/>
      <c r="K996" s="6"/>
      <c r="L996" s="6"/>
      <c r="M996" s="6"/>
      <c r="N996" s="6"/>
      <c r="O996" s="6"/>
      <c r="P996" s="6"/>
      <c r="Q996" s="6"/>
      <c r="R996" s="6"/>
      <c r="S996" s="6"/>
    </row>
    <row r="997" spans="1:19" ht="12.75" hidden="1" customHeight="1" x14ac:dyDescent="0.2">
      <c r="A997" s="6"/>
      <c r="B997" s="6"/>
      <c r="C997" s="6"/>
      <c r="D997" s="6"/>
      <c r="E997" s="6"/>
      <c r="F997" s="6"/>
      <c r="G997" s="6"/>
      <c r="J997" s="6"/>
      <c r="K997" s="6"/>
      <c r="L997" s="6"/>
      <c r="M997" s="6"/>
      <c r="N997" s="6"/>
      <c r="O997" s="6"/>
      <c r="P997" s="6"/>
      <c r="Q997" s="6"/>
      <c r="R997" s="6"/>
      <c r="S997" s="6"/>
    </row>
    <row r="998" spans="1:19" ht="12.75" hidden="1" customHeight="1" x14ac:dyDescent="0.2">
      <c r="A998" s="6"/>
      <c r="B998" s="6"/>
      <c r="C998" s="6"/>
      <c r="D998" s="6"/>
      <c r="E998" s="6"/>
      <c r="F998" s="6"/>
      <c r="G998" s="6"/>
      <c r="J998" s="6"/>
      <c r="K998" s="6"/>
      <c r="L998" s="6"/>
      <c r="M998" s="6"/>
      <c r="N998" s="6"/>
      <c r="O998" s="6"/>
      <c r="P998" s="6"/>
      <c r="Q998" s="6"/>
      <c r="R998" s="6"/>
      <c r="S998" s="6"/>
    </row>
    <row r="999" spans="1:19" ht="12.75" hidden="1" customHeight="1" x14ac:dyDescent="0.2">
      <c r="A999" s="6"/>
      <c r="B999" s="6"/>
      <c r="C999" s="6"/>
      <c r="D999" s="6"/>
      <c r="E999" s="6"/>
      <c r="F999" s="6"/>
      <c r="G999" s="6"/>
      <c r="J999" s="6"/>
      <c r="K999" s="6"/>
      <c r="L999" s="6"/>
      <c r="M999" s="6"/>
      <c r="N999" s="6"/>
      <c r="O999" s="6"/>
      <c r="P999" s="6"/>
      <c r="Q999" s="6"/>
      <c r="R999" s="6"/>
      <c r="S999" s="6"/>
    </row>
    <row r="1000" spans="1:19" ht="12.75" hidden="1" customHeight="1" x14ac:dyDescent="0.2">
      <c r="A1000" s="6"/>
      <c r="B1000" s="6"/>
      <c r="C1000" s="6"/>
      <c r="D1000" s="6"/>
      <c r="E1000" s="6"/>
      <c r="F1000" s="6"/>
      <c r="G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</row>
    <row r="1001" spans="1:19" ht="12.75" hidden="1" customHeight="1" x14ac:dyDescent="0.2">
      <c r="A1001" s="6"/>
      <c r="B1001" s="6"/>
      <c r="C1001" s="6"/>
      <c r="D1001" s="6"/>
      <c r="E1001" s="6"/>
      <c r="F1001" s="6"/>
      <c r="G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</row>
    <row r="1002" spans="1:19" ht="12.75" hidden="1" customHeight="1" x14ac:dyDescent="0.2">
      <c r="A1002" s="6"/>
      <c r="B1002" s="6"/>
      <c r="C1002" s="6"/>
      <c r="D1002" s="6"/>
      <c r="E1002" s="6"/>
      <c r="F1002" s="6"/>
      <c r="G1002" s="6"/>
    </row>
    <row r="1003" spans="1:19" ht="15" hidden="1" customHeight="1" x14ac:dyDescent="0.2"/>
    <row r="1004" spans="1:19" ht="15" hidden="1" customHeight="1" x14ac:dyDescent="0.2"/>
    <row r="1005" spans="1:19" ht="15" hidden="1" customHeight="1" x14ac:dyDescent="0.2"/>
    <row r="1006" spans="1:19" ht="15" hidden="1" customHeight="1" x14ac:dyDescent="0.2"/>
    <row r="1007" spans="1:19" ht="15" hidden="1" customHeight="1" x14ac:dyDescent="0.2"/>
    <row r="1008" spans="1:19" ht="15" hidden="1" customHeight="1" x14ac:dyDescent="0.2"/>
    <row r="1009" ht="15" hidden="1" customHeight="1" x14ac:dyDescent="0.2"/>
    <row r="1010" ht="15" hidden="1" customHeight="1" x14ac:dyDescent="0.2"/>
    <row r="1011" ht="15" hidden="1" customHeight="1" x14ac:dyDescent="0.2"/>
    <row r="1012" ht="15" hidden="1" customHeight="1" x14ac:dyDescent="0.2"/>
    <row r="1013" ht="15" hidden="1" customHeight="1" x14ac:dyDescent="0.2"/>
    <row r="1014" ht="15" hidden="1" customHeight="1" x14ac:dyDescent="0.2"/>
    <row r="1015" ht="15" hidden="1" customHeight="1" x14ac:dyDescent="0.2"/>
    <row r="1016" ht="15" hidden="1" customHeight="1" x14ac:dyDescent="0.2"/>
    <row r="1017" ht="15" hidden="1" customHeight="1" x14ac:dyDescent="0.2"/>
    <row r="1018" ht="15" hidden="1" customHeight="1" x14ac:dyDescent="0.2"/>
    <row r="1019" ht="15" hidden="1" customHeight="1" x14ac:dyDescent="0.2"/>
    <row r="1020" ht="15" hidden="1" customHeight="1" x14ac:dyDescent="0.2"/>
    <row r="1021" ht="15" hidden="1" customHeight="1" x14ac:dyDescent="0.2"/>
    <row r="1022" ht="15" hidden="1" customHeight="1" x14ac:dyDescent="0.2"/>
    <row r="1023" ht="15" hidden="1" customHeight="1" x14ac:dyDescent="0.2"/>
    <row r="1024" ht="15" hidden="1" customHeight="1" x14ac:dyDescent="0.2"/>
    <row r="1025" ht="15" hidden="1" customHeight="1" x14ac:dyDescent="0.2"/>
    <row r="1026" ht="15" hidden="1" customHeight="1" x14ac:dyDescent="0.2"/>
    <row r="1027" ht="15" hidden="1" customHeight="1" x14ac:dyDescent="0.2"/>
    <row r="1028" ht="15" hidden="1" customHeight="1" x14ac:dyDescent="0.2"/>
    <row r="1029" ht="15" hidden="1" customHeight="1" x14ac:dyDescent="0.2"/>
    <row r="1030" ht="15" hidden="1" customHeight="1" x14ac:dyDescent="0.2"/>
    <row r="1031" ht="15" hidden="1" customHeight="1" x14ac:dyDescent="0.2"/>
    <row r="1032" ht="15" hidden="1" customHeight="1" x14ac:dyDescent="0.2"/>
    <row r="1033" ht="15" hidden="1" customHeight="1" x14ac:dyDescent="0.2"/>
    <row r="1034" ht="15" hidden="1" customHeight="1" x14ac:dyDescent="0.2"/>
    <row r="1035" ht="15" hidden="1" customHeight="1" x14ac:dyDescent="0.2"/>
    <row r="1036" ht="15" hidden="1" customHeight="1" x14ac:dyDescent="0.2"/>
    <row r="1037" ht="15" hidden="1" customHeight="1" x14ac:dyDescent="0.2"/>
    <row r="1038" ht="15" hidden="1" customHeight="1" x14ac:dyDescent="0.2"/>
    <row r="1039" ht="15" hidden="1" customHeight="1" x14ac:dyDescent="0.2"/>
    <row r="1040" ht="15" hidden="1" customHeight="1" x14ac:dyDescent="0.2"/>
    <row r="1041" ht="15" hidden="1" customHeight="1" x14ac:dyDescent="0.2"/>
    <row r="1042" ht="15" hidden="1" customHeight="1" x14ac:dyDescent="0.2"/>
    <row r="1043" ht="15" hidden="1" customHeight="1" x14ac:dyDescent="0.2"/>
    <row r="1044" ht="15" hidden="1" customHeight="1" x14ac:dyDescent="0.2"/>
    <row r="1045" ht="15" hidden="1" customHeight="1" x14ac:dyDescent="0.2"/>
    <row r="1046" ht="15" hidden="1" customHeight="1" x14ac:dyDescent="0.2"/>
    <row r="1047" ht="15" hidden="1" customHeight="1" x14ac:dyDescent="0.2"/>
    <row r="1048" ht="15" hidden="1" customHeight="1" x14ac:dyDescent="0.2"/>
    <row r="1049" ht="15" hidden="1" customHeight="1" x14ac:dyDescent="0.2"/>
    <row r="1050" ht="15" hidden="1" customHeight="1" x14ac:dyDescent="0.2"/>
    <row r="1051" ht="15" hidden="1" customHeight="1" x14ac:dyDescent="0.2"/>
    <row r="1052" ht="15" hidden="1" customHeight="1" x14ac:dyDescent="0.2"/>
    <row r="1053" ht="15" hidden="1" customHeight="1" x14ac:dyDescent="0.2"/>
    <row r="1054" ht="15" hidden="1" customHeight="1" x14ac:dyDescent="0.2"/>
    <row r="1055" ht="15" hidden="1" customHeight="1" x14ac:dyDescent="0.2"/>
    <row r="1056" ht="15" hidden="1" customHeight="1" x14ac:dyDescent="0.2"/>
    <row r="1057" ht="15" hidden="1" customHeight="1" x14ac:dyDescent="0.2"/>
    <row r="1058" ht="15" hidden="1" customHeight="1" x14ac:dyDescent="0.2"/>
    <row r="1059" ht="15" hidden="1" customHeight="1" x14ac:dyDescent="0.2"/>
    <row r="1060" ht="15" hidden="1" customHeight="1" x14ac:dyDescent="0.2"/>
    <row r="1061" ht="15" hidden="1" customHeight="1" x14ac:dyDescent="0.2"/>
    <row r="1062" ht="15" hidden="1" customHeight="1" x14ac:dyDescent="0.2"/>
    <row r="1063" ht="15" hidden="1" customHeight="1" x14ac:dyDescent="0.2"/>
    <row r="1064" ht="15" hidden="1" customHeight="1" x14ac:dyDescent="0.2"/>
    <row r="1065" ht="15" hidden="1" customHeight="1" x14ac:dyDescent="0.2"/>
    <row r="1066" ht="15" hidden="1" customHeight="1" x14ac:dyDescent="0.2"/>
    <row r="1067" ht="15" hidden="1" customHeight="1" x14ac:dyDescent="0.2"/>
    <row r="1068" ht="15" hidden="1" customHeight="1" x14ac:dyDescent="0.2"/>
    <row r="1069" ht="15" hidden="1" customHeight="1" x14ac:dyDescent="0.2"/>
    <row r="1070" ht="15" hidden="1" customHeight="1" x14ac:dyDescent="0.2"/>
    <row r="1071" ht="15" hidden="1" customHeight="1" x14ac:dyDescent="0.2"/>
    <row r="1072" ht="15" hidden="1" customHeight="1" x14ac:dyDescent="0.2"/>
    <row r="1073" ht="15" hidden="1" customHeight="1" x14ac:dyDescent="0.2"/>
    <row r="1074" ht="15" hidden="1" customHeight="1" x14ac:dyDescent="0.2"/>
    <row r="1075" ht="15" hidden="1" customHeight="1" x14ac:dyDescent="0.2"/>
    <row r="1076" ht="15" hidden="1" customHeight="1" x14ac:dyDescent="0.2"/>
    <row r="1077" ht="15" hidden="1" customHeight="1" x14ac:dyDescent="0.2"/>
    <row r="1078" ht="15" hidden="1" customHeight="1" x14ac:dyDescent="0.2"/>
    <row r="1079" ht="15" hidden="1" customHeight="1" x14ac:dyDescent="0.2"/>
    <row r="1080" ht="15" hidden="1" customHeight="1" x14ac:dyDescent="0.2"/>
    <row r="1081" ht="15" hidden="1" customHeight="1" x14ac:dyDescent="0.2"/>
    <row r="1082" ht="15" hidden="1" customHeight="1" x14ac:dyDescent="0.2"/>
    <row r="1083" ht="15" hidden="1" customHeight="1" x14ac:dyDescent="0.2"/>
    <row r="1084" ht="15" hidden="1" customHeight="1" x14ac:dyDescent="0.2"/>
    <row r="1085" ht="15" hidden="1" customHeight="1" x14ac:dyDescent="0.2"/>
    <row r="1086" ht="15" hidden="1" customHeight="1" x14ac:dyDescent="0.2"/>
    <row r="1087" ht="15" hidden="1" customHeight="1" x14ac:dyDescent="0.2"/>
    <row r="1088" ht="15" hidden="1" customHeight="1" x14ac:dyDescent="0.2"/>
    <row r="1089" ht="15" hidden="1" customHeight="1" x14ac:dyDescent="0.2"/>
    <row r="1090" ht="15" hidden="1" customHeight="1" x14ac:dyDescent="0.2"/>
    <row r="1091" ht="15" hidden="1" customHeight="1" x14ac:dyDescent="0.2"/>
    <row r="1092" ht="15" hidden="1" customHeight="1" x14ac:dyDescent="0.2"/>
    <row r="1093" ht="15" hidden="1" customHeight="1" x14ac:dyDescent="0.2"/>
    <row r="1094" ht="15" hidden="1" customHeight="1" x14ac:dyDescent="0.2"/>
    <row r="1095" ht="15" hidden="1" customHeight="1" x14ac:dyDescent="0.2"/>
    <row r="1096" ht="15" hidden="1" customHeight="1" x14ac:dyDescent="0.2"/>
    <row r="1097" ht="15" hidden="1" customHeight="1" x14ac:dyDescent="0.2"/>
    <row r="1098" ht="15" hidden="1" customHeight="1" x14ac:dyDescent="0.2"/>
    <row r="1099" ht="15" hidden="1" customHeight="1" x14ac:dyDescent="0.2"/>
    <row r="1100" ht="15" hidden="1" customHeight="1" x14ac:dyDescent="0.2"/>
    <row r="1101" ht="15" hidden="1" customHeight="1" x14ac:dyDescent="0.2"/>
    <row r="1102" ht="15" hidden="1" customHeight="1" x14ac:dyDescent="0.2"/>
    <row r="1103" ht="15" hidden="1" customHeight="1" x14ac:dyDescent="0.2"/>
    <row r="1104" ht="15" hidden="1" customHeight="1" x14ac:dyDescent="0.2"/>
    <row r="1105" ht="15" hidden="1" customHeight="1" x14ac:dyDescent="0.2"/>
    <row r="1106" ht="15" hidden="1" customHeight="1" x14ac:dyDescent="0.2"/>
    <row r="1107" ht="15" hidden="1" customHeight="1" x14ac:dyDescent="0.2"/>
    <row r="1108" ht="15" hidden="1" customHeight="1" x14ac:dyDescent="0.2"/>
    <row r="1109" ht="15" hidden="1" customHeight="1" x14ac:dyDescent="0.2"/>
    <row r="1110" ht="15" hidden="1" customHeight="1" x14ac:dyDescent="0.2"/>
    <row r="1111" ht="15" hidden="1" customHeight="1" x14ac:dyDescent="0.2"/>
    <row r="1112" ht="15" hidden="1" customHeight="1" x14ac:dyDescent="0.2"/>
    <row r="1113" ht="15" hidden="1" customHeight="1" x14ac:dyDescent="0.2"/>
    <row r="1114" ht="15" hidden="1" customHeight="1" x14ac:dyDescent="0.2"/>
    <row r="1115" ht="15" hidden="1" customHeight="1" x14ac:dyDescent="0.2"/>
    <row r="1116" ht="15" hidden="1" customHeight="1" x14ac:dyDescent="0.2"/>
    <row r="1117" ht="15" hidden="1" customHeight="1" x14ac:dyDescent="0.2"/>
    <row r="1118" ht="15" hidden="1" customHeight="1" x14ac:dyDescent="0.2"/>
    <row r="1119" ht="15" hidden="1" customHeight="1" x14ac:dyDescent="0.2"/>
    <row r="1120" ht="15" hidden="1" customHeight="1" x14ac:dyDescent="0.2"/>
    <row r="1121" ht="15" hidden="1" customHeight="1" x14ac:dyDescent="0.2"/>
    <row r="1122" ht="15" hidden="1" customHeight="1" x14ac:dyDescent="0.2"/>
    <row r="1123" ht="15" hidden="1" customHeight="1" x14ac:dyDescent="0.2"/>
    <row r="1124" ht="15" hidden="1" customHeight="1" x14ac:dyDescent="0.2"/>
    <row r="1125" ht="15" hidden="1" customHeight="1" x14ac:dyDescent="0.2"/>
    <row r="1126" ht="15" hidden="1" customHeight="1" x14ac:dyDescent="0.2"/>
    <row r="1127" ht="15" hidden="1" customHeight="1" x14ac:dyDescent="0.2"/>
    <row r="1128" ht="15" hidden="1" customHeight="1" x14ac:dyDescent="0.2"/>
    <row r="1129" ht="15" hidden="1" customHeight="1" x14ac:dyDescent="0.2"/>
    <row r="1130" ht="15" hidden="1" customHeight="1" x14ac:dyDescent="0.2"/>
    <row r="1131" ht="15" hidden="1" customHeight="1" x14ac:dyDescent="0.2"/>
    <row r="1132" ht="15" hidden="1" customHeight="1" x14ac:dyDescent="0.2"/>
    <row r="1133" ht="15" hidden="1" customHeight="1" x14ac:dyDescent="0.2"/>
    <row r="1134" ht="15" hidden="1" customHeight="1" x14ac:dyDescent="0.2"/>
    <row r="1135" ht="15" hidden="1" customHeight="1" x14ac:dyDescent="0.2"/>
    <row r="1136" ht="15" hidden="1" customHeight="1" x14ac:dyDescent="0.2"/>
    <row r="1137" ht="15" hidden="1" customHeight="1" x14ac:dyDescent="0.2"/>
    <row r="1138" ht="15" hidden="1" customHeight="1" x14ac:dyDescent="0.2"/>
    <row r="1139" ht="15" hidden="1" customHeight="1" x14ac:dyDescent="0.2"/>
    <row r="1140" ht="15" hidden="1" customHeight="1" x14ac:dyDescent="0.2"/>
    <row r="1141" ht="15" hidden="1" customHeight="1" x14ac:dyDescent="0.2"/>
    <row r="1142" ht="15" hidden="1" customHeight="1" x14ac:dyDescent="0.2"/>
    <row r="1143" ht="15" hidden="1" customHeight="1" x14ac:dyDescent="0.2"/>
    <row r="1144" ht="15" hidden="1" customHeight="1" x14ac:dyDescent="0.2"/>
    <row r="1145" ht="15" hidden="1" customHeight="1" x14ac:dyDescent="0.2"/>
    <row r="1146" ht="15" hidden="1" customHeight="1" x14ac:dyDescent="0.2"/>
    <row r="1147" ht="15" hidden="1" customHeight="1" x14ac:dyDescent="0.2"/>
    <row r="1148" ht="15" hidden="1" customHeight="1" x14ac:dyDescent="0.2"/>
    <row r="1149" ht="15" hidden="1" customHeight="1" x14ac:dyDescent="0.2"/>
    <row r="1150" ht="15" hidden="1" customHeight="1" x14ac:dyDescent="0.2"/>
    <row r="1151" ht="15" hidden="1" customHeight="1" x14ac:dyDescent="0.2"/>
    <row r="1152" ht="15" hidden="1" customHeight="1" x14ac:dyDescent="0.2"/>
    <row r="1153" ht="15" hidden="1" customHeight="1" x14ac:dyDescent="0.2"/>
    <row r="1154" ht="15" hidden="1" customHeight="1" x14ac:dyDescent="0.2"/>
    <row r="1155" ht="15" hidden="1" customHeight="1" x14ac:dyDescent="0.2"/>
    <row r="1156" ht="15" hidden="1" customHeight="1" x14ac:dyDescent="0.2"/>
    <row r="1157" ht="15" hidden="1" customHeight="1" x14ac:dyDescent="0.2"/>
    <row r="1158" ht="15" hidden="1" customHeight="1" x14ac:dyDescent="0.2"/>
    <row r="1159" ht="15" hidden="1" customHeight="1" x14ac:dyDescent="0.2"/>
    <row r="1160" ht="15" hidden="1" customHeight="1" x14ac:dyDescent="0.2"/>
    <row r="1161" ht="15" hidden="1" customHeight="1" x14ac:dyDescent="0.2"/>
    <row r="1162" ht="15" hidden="1" customHeight="1" x14ac:dyDescent="0.2"/>
    <row r="1163" ht="15" hidden="1" customHeight="1" x14ac:dyDescent="0.2"/>
    <row r="1164" ht="15" hidden="1" customHeight="1" x14ac:dyDescent="0.2"/>
    <row r="1165" ht="15" hidden="1" customHeight="1" x14ac:dyDescent="0.2"/>
    <row r="1166" ht="15" hidden="1" customHeight="1" x14ac:dyDescent="0.2"/>
    <row r="1167" ht="15" hidden="1" customHeight="1" x14ac:dyDescent="0.2"/>
    <row r="1168" ht="15" hidden="1" customHeight="1" x14ac:dyDescent="0.2"/>
    <row r="1169" ht="15" hidden="1" customHeight="1" x14ac:dyDescent="0.2"/>
    <row r="1170" ht="15" hidden="1" customHeight="1" x14ac:dyDescent="0.2"/>
    <row r="1171" ht="15" hidden="1" customHeight="1" x14ac:dyDescent="0.2"/>
    <row r="1172" ht="15" hidden="1" customHeight="1" x14ac:dyDescent="0.2"/>
    <row r="1173" ht="15" hidden="1" customHeight="1" x14ac:dyDescent="0.2"/>
    <row r="1174" ht="15" hidden="1" customHeight="1" x14ac:dyDescent="0.2"/>
    <row r="1175" ht="15" hidden="1" customHeight="1" x14ac:dyDescent="0.2"/>
    <row r="1176" ht="15" hidden="1" customHeight="1" x14ac:dyDescent="0.2"/>
    <row r="1177" ht="15" hidden="1" customHeight="1" x14ac:dyDescent="0.2"/>
    <row r="1178" ht="15" hidden="1" customHeight="1" x14ac:dyDescent="0.2"/>
    <row r="1179" ht="15" hidden="1" customHeight="1" x14ac:dyDescent="0.2"/>
    <row r="1180" ht="15" hidden="1" customHeight="1" x14ac:dyDescent="0.2"/>
    <row r="1181" ht="15" hidden="1" customHeight="1" x14ac:dyDescent="0.2"/>
    <row r="1182" ht="15" hidden="1" customHeight="1" x14ac:dyDescent="0.2"/>
    <row r="1183" ht="15" hidden="1" customHeight="1" x14ac:dyDescent="0.2"/>
    <row r="1184" ht="15" hidden="1" customHeight="1" x14ac:dyDescent="0.2"/>
    <row r="1185" ht="15" hidden="1" customHeight="1" x14ac:dyDescent="0.2"/>
    <row r="1186" ht="15" hidden="1" customHeight="1" x14ac:dyDescent="0.2"/>
    <row r="1187" ht="15" hidden="1" customHeight="1" x14ac:dyDescent="0.2"/>
    <row r="1188" ht="15" hidden="1" customHeight="1" x14ac:dyDescent="0.2"/>
    <row r="1189" ht="15" hidden="1" customHeight="1" x14ac:dyDescent="0.2"/>
    <row r="1190" ht="15" hidden="1" customHeight="1" x14ac:dyDescent="0.2"/>
    <row r="1191" ht="15" hidden="1" customHeight="1" x14ac:dyDescent="0.2"/>
    <row r="1192" ht="15" hidden="1" customHeight="1" x14ac:dyDescent="0.2"/>
    <row r="1193" ht="15" hidden="1" customHeight="1" x14ac:dyDescent="0.2"/>
    <row r="1194" ht="15" hidden="1" customHeight="1" x14ac:dyDescent="0.2"/>
    <row r="1195" ht="15" hidden="1" customHeight="1" x14ac:dyDescent="0.2"/>
    <row r="1196" ht="15" hidden="1" customHeight="1" x14ac:dyDescent="0.2"/>
    <row r="1197" ht="15" hidden="1" customHeight="1" x14ac:dyDescent="0.2"/>
    <row r="1198" ht="15" hidden="1" customHeight="1" x14ac:dyDescent="0.2"/>
    <row r="1199" ht="15" hidden="1" customHeight="1" x14ac:dyDescent="0.2"/>
    <row r="1200" ht="15" hidden="1" customHeight="1" x14ac:dyDescent="0.2"/>
    <row r="1201" ht="15" hidden="1" customHeight="1" x14ac:dyDescent="0.2"/>
    <row r="1202" ht="15" hidden="1" customHeight="1" x14ac:dyDescent="0.2"/>
    <row r="1203" ht="15" hidden="1" customHeight="1" x14ac:dyDescent="0.2"/>
    <row r="1204" ht="15" hidden="1" customHeight="1" x14ac:dyDescent="0.2"/>
    <row r="1205" ht="15" hidden="1" customHeight="1" x14ac:dyDescent="0.2"/>
    <row r="1206" ht="15" hidden="1" customHeight="1" x14ac:dyDescent="0.2"/>
    <row r="1207" ht="15" hidden="1" customHeight="1" x14ac:dyDescent="0.2"/>
    <row r="1208" ht="15" hidden="1" customHeight="1" x14ac:dyDescent="0.2"/>
    <row r="1209" ht="15" hidden="1" customHeight="1" x14ac:dyDescent="0.2"/>
    <row r="1210" ht="15" hidden="1" customHeight="1" x14ac:dyDescent="0.2"/>
    <row r="1211" ht="15" hidden="1" customHeight="1" x14ac:dyDescent="0.2"/>
    <row r="1212" ht="15" hidden="1" customHeight="1" x14ac:dyDescent="0.2"/>
    <row r="1213" ht="15" hidden="1" customHeight="1" x14ac:dyDescent="0.2"/>
    <row r="1214" ht="15" hidden="1" customHeight="1" x14ac:dyDescent="0.2"/>
    <row r="1215" ht="15" hidden="1" customHeight="1" x14ac:dyDescent="0.2"/>
    <row r="1216" ht="15" hidden="1" customHeight="1" x14ac:dyDescent="0.2"/>
    <row r="1217" ht="15" hidden="1" customHeight="1" x14ac:dyDescent="0.2"/>
    <row r="1218" ht="15" hidden="1" customHeight="1" x14ac:dyDescent="0.2"/>
    <row r="1219" ht="15" hidden="1" customHeight="1" x14ac:dyDescent="0.2"/>
    <row r="1220" ht="15" hidden="1" customHeight="1" x14ac:dyDescent="0.2"/>
    <row r="1221" ht="15" hidden="1" customHeight="1" x14ac:dyDescent="0.2"/>
    <row r="1222" ht="15" hidden="1" customHeight="1" x14ac:dyDescent="0.2"/>
    <row r="1223" ht="15" hidden="1" customHeight="1" x14ac:dyDescent="0.2"/>
    <row r="1224" ht="15" hidden="1" customHeight="1" x14ac:dyDescent="0.2"/>
    <row r="1225" ht="15" hidden="1" customHeight="1" x14ac:dyDescent="0.2"/>
    <row r="1226" ht="15" hidden="1" customHeight="1" x14ac:dyDescent="0.2"/>
    <row r="1227" ht="15" hidden="1" customHeight="1" x14ac:dyDescent="0.2"/>
    <row r="1228" ht="15" hidden="1" customHeight="1" x14ac:dyDescent="0.2"/>
    <row r="1229" ht="15" hidden="1" customHeight="1" x14ac:dyDescent="0.2"/>
    <row r="1230" ht="15" hidden="1" customHeight="1" x14ac:dyDescent="0.2"/>
    <row r="1231" ht="15" hidden="1" customHeight="1" x14ac:dyDescent="0.2"/>
    <row r="1232" ht="15" hidden="1" customHeight="1" x14ac:dyDescent="0.2"/>
    <row r="1233" ht="15" hidden="1" customHeight="1" x14ac:dyDescent="0.2"/>
    <row r="1234" ht="15" hidden="1" customHeight="1" x14ac:dyDescent="0.2"/>
    <row r="1235" ht="15" hidden="1" customHeight="1" x14ac:dyDescent="0.2"/>
    <row r="1236" ht="15" hidden="1" customHeight="1" x14ac:dyDescent="0.2"/>
    <row r="1237" ht="15" hidden="1" customHeight="1" x14ac:dyDescent="0.2"/>
    <row r="1238" ht="15" hidden="1" customHeight="1" x14ac:dyDescent="0.2"/>
    <row r="1239" ht="15" hidden="1" customHeight="1" x14ac:dyDescent="0.2"/>
    <row r="1240" ht="15" hidden="1" customHeight="1" x14ac:dyDescent="0.2"/>
    <row r="1241" ht="15" hidden="1" customHeight="1" x14ac:dyDescent="0.2"/>
    <row r="1242" ht="15" hidden="1" customHeight="1" x14ac:dyDescent="0.2"/>
    <row r="1243" ht="15" hidden="1" customHeight="1" x14ac:dyDescent="0.2"/>
    <row r="1244" ht="15" hidden="1" customHeight="1" x14ac:dyDescent="0.2"/>
    <row r="1245" ht="15" hidden="1" customHeight="1" x14ac:dyDescent="0.2"/>
    <row r="1246" ht="15" hidden="1" customHeight="1" x14ac:dyDescent="0.2"/>
    <row r="1247" ht="15" hidden="1" customHeight="1" x14ac:dyDescent="0.2"/>
    <row r="1248" ht="15" hidden="1" customHeight="1" x14ac:dyDescent="0.2"/>
    <row r="1249" ht="15" hidden="1" customHeight="1" x14ac:dyDescent="0.2"/>
    <row r="1250" ht="15" hidden="1" customHeight="1" x14ac:dyDescent="0.2"/>
    <row r="1251" ht="15" hidden="1" customHeight="1" x14ac:dyDescent="0.2"/>
    <row r="1252" ht="15" hidden="1" customHeight="1" x14ac:dyDescent="0.2"/>
    <row r="1253" ht="15" hidden="1" customHeight="1" x14ac:dyDescent="0.2"/>
    <row r="1254" ht="15" hidden="1" customHeight="1" x14ac:dyDescent="0.2"/>
    <row r="1255" ht="15" hidden="1" customHeight="1" x14ac:dyDescent="0.2"/>
    <row r="1256" ht="15" hidden="1" customHeight="1" x14ac:dyDescent="0.2"/>
    <row r="1257" ht="15" hidden="1" customHeight="1" x14ac:dyDescent="0.2"/>
    <row r="1258" ht="15" hidden="1" customHeight="1" x14ac:dyDescent="0.2"/>
    <row r="1259" ht="15" hidden="1" customHeight="1" x14ac:dyDescent="0.2"/>
    <row r="1260" ht="15" hidden="1" customHeight="1" x14ac:dyDescent="0.2"/>
    <row r="1261" ht="15" hidden="1" customHeight="1" x14ac:dyDescent="0.2"/>
    <row r="1262" ht="15" hidden="1" customHeight="1" x14ac:dyDescent="0.2"/>
    <row r="1263" ht="15" hidden="1" customHeight="1" x14ac:dyDescent="0.2"/>
    <row r="1264" ht="15" hidden="1" customHeight="1" x14ac:dyDescent="0.2"/>
    <row r="1265" ht="15" hidden="1" customHeight="1" x14ac:dyDescent="0.2"/>
    <row r="1266" ht="15" hidden="1" customHeight="1" x14ac:dyDescent="0.2"/>
    <row r="1267" ht="15" hidden="1" customHeight="1" x14ac:dyDescent="0.2"/>
    <row r="1268" ht="15" hidden="1" customHeight="1" x14ac:dyDescent="0.2"/>
    <row r="1269" ht="15" hidden="1" customHeight="1" x14ac:dyDescent="0.2"/>
    <row r="1270" ht="15" hidden="1" customHeight="1" x14ac:dyDescent="0.2"/>
    <row r="1271" ht="15" hidden="1" customHeight="1" x14ac:dyDescent="0.2"/>
    <row r="1272" ht="15" hidden="1" customHeight="1" x14ac:dyDescent="0.2"/>
    <row r="1273" ht="15" hidden="1" customHeight="1" x14ac:dyDescent="0.2"/>
    <row r="1274" ht="15" hidden="1" customHeight="1" x14ac:dyDescent="0.2"/>
    <row r="1275" ht="15" hidden="1" customHeight="1" x14ac:dyDescent="0.2"/>
    <row r="1276" ht="15" hidden="1" customHeight="1" x14ac:dyDescent="0.2"/>
    <row r="1277" ht="15" hidden="1" customHeight="1" x14ac:dyDescent="0.2"/>
    <row r="1278" ht="15" hidden="1" customHeight="1" x14ac:dyDescent="0.2"/>
    <row r="1279" ht="15" hidden="1" customHeight="1" x14ac:dyDescent="0.2"/>
    <row r="1280" ht="15" hidden="1" customHeight="1" x14ac:dyDescent="0.2"/>
    <row r="1281" ht="15" hidden="1" customHeight="1" x14ac:dyDescent="0.2"/>
    <row r="1282" ht="15" hidden="1" customHeight="1" x14ac:dyDescent="0.2"/>
    <row r="1283" ht="15" hidden="1" customHeight="1" x14ac:dyDescent="0.2"/>
    <row r="1284" ht="15" hidden="1" customHeight="1" x14ac:dyDescent="0.2"/>
    <row r="1285" ht="15" hidden="1" customHeight="1" x14ac:dyDescent="0.2"/>
    <row r="1286" ht="15" hidden="1" customHeight="1" x14ac:dyDescent="0.2"/>
    <row r="1287" ht="15" hidden="1" customHeight="1" x14ac:dyDescent="0.2"/>
    <row r="1288" ht="15" hidden="1" customHeight="1" x14ac:dyDescent="0.2"/>
    <row r="1289" ht="15" hidden="1" customHeight="1" x14ac:dyDescent="0.2"/>
    <row r="1290" ht="15" hidden="1" customHeight="1" x14ac:dyDescent="0.2"/>
  </sheetData>
  <sheetProtection sheet="1" selectLockedCells="1"/>
  <autoFilter ref="I13:I134" xr:uid="{00000000-0009-0000-0000-000000000000}"/>
  <mergeCells count="146">
    <mergeCell ref="J1:Y3"/>
    <mergeCell ref="J29:Q29"/>
    <mergeCell ref="T109:V109"/>
    <mergeCell ref="T110:V110"/>
    <mergeCell ref="Q76:Q77"/>
    <mergeCell ref="J79:S79"/>
    <mergeCell ref="J81:S81"/>
    <mergeCell ref="J84:S84"/>
    <mergeCell ref="J86:M86"/>
    <mergeCell ref="P86:S86"/>
    <mergeCell ref="J87:M87"/>
    <mergeCell ref="J89:M89"/>
    <mergeCell ref="J90:M90"/>
    <mergeCell ref="J105:Q105"/>
    <mergeCell ref="J106:Q106"/>
    <mergeCell ref="J107:Q107"/>
    <mergeCell ref="J108:Q108"/>
    <mergeCell ref="J95:S95"/>
    <mergeCell ref="J97:S97"/>
    <mergeCell ref="J98:S98"/>
    <mergeCell ref="J100:Q101"/>
    <mergeCell ref="R100:R101"/>
    <mergeCell ref="S100:S101"/>
    <mergeCell ref="J102:Q102"/>
    <mergeCell ref="J103:Q103"/>
    <mergeCell ref="T111:V111"/>
    <mergeCell ref="T101:V102"/>
    <mergeCell ref="W101:W102"/>
    <mergeCell ref="X101:X102"/>
    <mergeCell ref="Y101:Y102"/>
    <mergeCell ref="T103:V103"/>
    <mergeCell ref="T104:V104"/>
    <mergeCell ref="T105:V105"/>
    <mergeCell ref="T106:V106"/>
    <mergeCell ref="T107:V107"/>
    <mergeCell ref="T108:V108"/>
    <mergeCell ref="J104:Q104"/>
    <mergeCell ref="J126:M126"/>
    <mergeCell ref="P126:S126"/>
    <mergeCell ref="J127:M127"/>
    <mergeCell ref="J129:M129"/>
    <mergeCell ref="J130:M130"/>
    <mergeCell ref="J109:Q109"/>
    <mergeCell ref="J110:Q110"/>
    <mergeCell ref="J111:Q111"/>
    <mergeCell ref="K113:S113"/>
    <mergeCell ref="J115:S115"/>
    <mergeCell ref="M116:M117"/>
    <mergeCell ref="Q116:Q117"/>
    <mergeCell ref="N116:P116"/>
    <mergeCell ref="N117:P117"/>
    <mergeCell ref="J119:S119"/>
    <mergeCell ref="J121:S121"/>
    <mergeCell ref="J124:S124"/>
    <mergeCell ref="J63:Q63"/>
    <mergeCell ref="J64:Q64"/>
    <mergeCell ref="J65:Q65"/>
    <mergeCell ref="J66:Q66"/>
    <mergeCell ref="J67:Q67"/>
    <mergeCell ref="J68:Q68"/>
    <mergeCell ref="N76:P76"/>
    <mergeCell ref="N77:P77"/>
    <mergeCell ref="J69:Q69"/>
    <mergeCell ref="J70:Q70"/>
    <mergeCell ref="J71:Q71"/>
    <mergeCell ref="K73:S73"/>
    <mergeCell ref="J75:S75"/>
    <mergeCell ref="M76:M77"/>
    <mergeCell ref="T66:V66"/>
    <mergeCell ref="T67:V67"/>
    <mergeCell ref="T68:V68"/>
    <mergeCell ref="T69:V69"/>
    <mergeCell ref="T70:V70"/>
    <mergeCell ref="T71:V71"/>
    <mergeCell ref="T61:V62"/>
    <mergeCell ref="W61:W62"/>
    <mergeCell ref="X61:X62"/>
    <mergeCell ref="T63:V63"/>
    <mergeCell ref="T64:V64"/>
    <mergeCell ref="T65:V65"/>
    <mergeCell ref="J60:Q61"/>
    <mergeCell ref="R60:R61"/>
    <mergeCell ref="S60:S61"/>
    <mergeCell ref="Y61:Y62"/>
    <mergeCell ref="J41:Y42"/>
    <mergeCell ref="K49:N49"/>
    <mergeCell ref="K50:N50"/>
    <mergeCell ref="P44:Q44"/>
    <mergeCell ref="P46:S46"/>
    <mergeCell ref="P48:T48"/>
    <mergeCell ref="J62:Q62"/>
    <mergeCell ref="K46:N46"/>
    <mergeCell ref="K48:N48"/>
    <mergeCell ref="J15:Y16"/>
    <mergeCell ref="I7:I12"/>
    <mergeCell ref="J9:S9"/>
    <mergeCell ref="X12:Y12"/>
    <mergeCell ref="J7:R7"/>
    <mergeCell ref="X11:Y11"/>
    <mergeCell ref="X10:Y10"/>
    <mergeCell ref="J56:S56"/>
    <mergeCell ref="J58:S58"/>
    <mergeCell ref="J32:Q32"/>
    <mergeCell ref="J36:Y36"/>
    <mergeCell ref="N37:N38"/>
    <mergeCell ref="R37:R38"/>
    <mergeCell ref="J40:Y40"/>
    <mergeCell ref="K44:L44"/>
    <mergeCell ref="J34:Y34"/>
    <mergeCell ref="J31:O31"/>
    <mergeCell ref="P31:Q31"/>
    <mergeCell ref="X13:Y13"/>
    <mergeCell ref="X21:X22"/>
    <mergeCell ref="Y21:Y22"/>
    <mergeCell ref="T21:V22"/>
    <mergeCell ref="T23:V23"/>
    <mergeCell ref="J21:Q22"/>
    <mergeCell ref="J14:Y14"/>
    <mergeCell ref="J13:W13"/>
    <mergeCell ref="J4:Y4"/>
    <mergeCell ref="J5:X5"/>
    <mergeCell ref="S6:Y6"/>
    <mergeCell ref="J6:R6"/>
    <mergeCell ref="S7:Y7"/>
    <mergeCell ref="J8:Y8"/>
    <mergeCell ref="J10:W12"/>
    <mergeCell ref="T30:V30"/>
    <mergeCell ref="T31:V31"/>
    <mergeCell ref="J24:Q24"/>
    <mergeCell ref="T24:V24"/>
    <mergeCell ref="J25:Q25"/>
    <mergeCell ref="T25:V25"/>
    <mergeCell ref="T28:V28"/>
    <mergeCell ref="J17:K19"/>
    <mergeCell ref="L17:Y19"/>
    <mergeCell ref="J26:Q26"/>
    <mergeCell ref="T26:V26"/>
    <mergeCell ref="T27:V27"/>
    <mergeCell ref="J27:Q27"/>
    <mergeCell ref="J28:Q28"/>
    <mergeCell ref="T29:V29"/>
    <mergeCell ref="J30:Q30"/>
    <mergeCell ref="S21:S22"/>
    <mergeCell ref="W21:W22"/>
    <mergeCell ref="J23:Q23"/>
    <mergeCell ref="R21:R22"/>
  </mergeCells>
  <conditionalFormatting sqref="T31:V31 T71:V71 T111:V111">
    <cfRule type="expression" dxfId="3" priority="5" stopIfTrue="1">
      <formula>AND(T31&lt;&gt;"OK",T31&lt;&gt;"-",T31&lt;&gt;"")</formula>
    </cfRule>
  </conditionalFormatting>
  <conditionalFormatting sqref="T31:V31 T71:V71 T111:V111">
    <cfRule type="cellIs" dxfId="2" priority="6" stopIfTrue="1" operator="equal">
      <formula>"OK"</formula>
    </cfRule>
  </conditionalFormatting>
  <conditionalFormatting sqref="J32:S32">
    <cfRule type="cellIs" dxfId="1" priority="3" operator="equal">
      <formula>$R$14</formula>
    </cfRule>
    <cfRule type="cellIs" dxfId="0" priority="4" operator="equal">
      <formula>"COM"</formula>
    </cfRule>
  </conditionalFormatting>
  <dataValidations count="7">
    <dataValidation type="decimal" allowBlank="1" showInputMessage="1" showErrorMessage="1" prompt="Erro de valores - Digite um valor entre 0% e 100%" sqref="S23:S28 S62:S67 S102:S107" xr:uid="{00000000-0002-0000-0000-000000000000}">
      <formula1>0</formula1>
      <formula2>1</formula2>
    </dataValidation>
    <dataValidation type="decimal" allowBlank="1" showInputMessage="1" showErrorMessage="1" prompt="Erro de valores - Digite um valor maior do que 0." sqref="S29 S68 S108" xr:uid="{00000000-0002-0000-0000-000001000000}">
      <formula1>0</formula1>
      <formula2>1</formula2>
    </dataValidation>
    <dataValidation type="decimal" operator="greaterThanOrEqual" allowBlank="1" showInputMessage="1" showErrorMessage="1" prompt="Valores comuns: - Normalmente entre 2 e 5%." sqref="X13" xr:uid="{00000000-0002-0000-0000-000002000000}">
      <formula1>0</formula1>
    </dataValidation>
    <dataValidation type="list" allowBlank="1" showErrorMessage="1" sqref="J98" xr:uid="{00000000-0002-0000-0000-000003000000}">
      <formula1>BDI.TipoObra</formula1>
    </dataValidation>
    <dataValidation type="decimal" allowBlank="1" showInputMessage="1" showErrorMessage="1" prompt="Valores admissíveis: - Insira valores entre 0 e 100%." sqref="X12" xr:uid="{00000000-0002-0000-0000-000004000000}">
      <formula1>0</formula1>
      <formula2>1</formula2>
    </dataValidation>
    <dataValidation type="list" allowBlank="1" showInputMessage="1" showErrorMessage="1" sqref="P31" xr:uid="{00000000-0002-0000-0000-000005000000}">
      <formula1>$A$130:$A$132</formula1>
    </dataValidation>
    <dataValidation type="list" allowBlank="1" showErrorMessage="1" sqref="L17" xr:uid="{00000000-0002-0000-0000-000006000000}">
      <formula1>$A$140:$A$142</formula1>
    </dataValidation>
  </dataValidations>
  <pageMargins left="0.7" right="0.7" top="0.75" bottom="0.75" header="0.3" footer="0.3"/>
  <pageSetup paperSize="9" scale="71" fitToHeight="0" orientation="landscape" r:id="rId1"/>
  <headerFooter>
    <oddHeader>&amp;L_</oddHeader>
    <oddFooter>&amp;LPMv3.0.6&amp;R&amp;P /</oddFooter>
  </headerFooter>
  <drawing r:id="rId2"/>
  <legacyDrawing r:id="rId3"/>
  <oleObjects>
    <mc:AlternateContent xmlns:mc="http://schemas.openxmlformats.org/markup-compatibility/2006">
      <mc:Choice Requires="x14">
        <oleObject shapeId="2050" r:id="rId4">
          <objectPr defaultSize="0" autoPict="0" r:id="rId5">
            <anchor moveWithCells="1" sizeWithCells="1">
              <from>
                <xdr:col>9</xdr:col>
                <xdr:colOff>238125</xdr:colOff>
                <xdr:row>0</xdr:row>
                <xdr:rowOff>85725</xdr:rowOff>
              </from>
              <to>
                <xdr:col>9</xdr:col>
                <xdr:colOff>1905000</xdr:colOff>
                <xdr:row>2</xdr:row>
                <xdr:rowOff>533400</xdr:rowOff>
              </to>
            </anchor>
          </objectPr>
        </oleObject>
      </mc:Choice>
      <mc:Fallback>
        <oleObject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11</vt:i4>
      </vt:variant>
    </vt:vector>
  </HeadingPairs>
  <TitlesOfParts>
    <vt:vector size="12" baseType="lpstr">
      <vt:lpstr>BDI</vt:lpstr>
      <vt:lpstr>BDI.Filtro</vt:lpstr>
      <vt:lpstr>BDI.TipoObra</vt:lpstr>
      <vt:lpstr>Import.BDI.Det1</vt:lpstr>
      <vt:lpstr>Import.BDI.Det2</vt:lpstr>
      <vt:lpstr>Import.BDI.Det3</vt:lpstr>
      <vt:lpstr>Import.BDI.ISS</vt:lpstr>
      <vt:lpstr>Import.BDI.Obs1</vt:lpstr>
      <vt:lpstr>Import.BDI.Obs2</vt:lpstr>
      <vt:lpstr>Import.BDI.Obs3</vt:lpstr>
      <vt:lpstr>Import.BDI.Tipo1</vt:lpstr>
      <vt:lpstr>Import.BDI.Tipo3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Cesar Lacerda Aranha Pereira (SEGOV)</dc:creator>
  <cp:lastModifiedBy>DESKTOP</cp:lastModifiedBy>
  <cp:lastPrinted>2024-08-21T13:46:09Z</cp:lastPrinted>
  <dcterms:created xsi:type="dcterms:W3CDTF">2024-03-04T16:59:15Z</dcterms:created>
  <dcterms:modified xsi:type="dcterms:W3CDTF">2024-08-21T13:46:45Z</dcterms:modified>
</cp:coreProperties>
</file>